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\Documents\CF Files\Sailing\FYC\2020FYCdoc\"/>
    </mc:Choice>
  </mc:AlternateContent>
  <xr:revisionPtr revIDLastSave="0" documentId="13_ncr:1_{FC3C3800-23B7-43FF-B76A-F2AC192B479E}" xr6:coauthVersionLast="46" xr6:coauthVersionMax="46" xr10:uidLastSave="{00000000-0000-0000-0000-000000000000}"/>
  <bookViews>
    <workbookView xWindow="-108" yWindow="-108" windowWidth="23256" windowHeight="13176" activeTab="3" xr2:uid="{00000000-000D-0000-FFFF-FFFF00000000}"/>
  </bookViews>
  <sheets>
    <sheet name="RACE DATA ENTRY" sheetId="1" r:id="rId1"/>
    <sheet name="SimplResults" sheetId="2" r:id="rId2"/>
    <sheet name="SSimplResults" sheetId="3" r:id="rId3"/>
    <sheet name="Hcaps" sheetId="4" r:id="rId4"/>
    <sheet name="Skippers" sheetId="5" r:id="rId5"/>
  </sheets>
  <definedNames>
    <definedName name="_xlnm.Print_Area" localSheetId="0">'RACE DATA ENTRY'!$A$1:$I$23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5" i="2" l="1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88" i="2"/>
  <c r="B88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D89" i="1"/>
  <c r="F89" i="1"/>
  <c r="G89" i="1"/>
  <c r="H89" i="1"/>
  <c r="J89" i="1"/>
  <c r="K89" i="1"/>
  <c r="E83" i="2" s="1"/>
  <c r="D90" i="1"/>
  <c r="F90" i="1"/>
  <c r="K90" i="1" s="1"/>
  <c r="E84" i="2" s="1"/>
  <c r="G90" i="1"/>
  <c r="H90" i="1"/>
  <c r="J90" i="1"/>
  <c r="D91" i="1"/>
  <c r="F91" i="1"/>
  <c r="K91" i="1" s="1"/>
  <c r="E85" i="2" s="1"/>
  <c r="G91" i="1"/>
  <c r="H91" i="1"/>
  <c r="J91" i="1"/>
  <c r="D92" i="1"/>
  <c r="F92" i="1"/>
  <c r="K92" i="1" s="1"/>
  <c r="E86" i="2" s="1"/>
  <c r="G92" i="1"/>
  <c r="H92" i="1"/>
  <c r="J92" i="1"/>
  <c r="D93" i="1"/>
  <c r="F93" i="1"/>
  <c r="K93" i="1" s="1"/>
  <c r="E87" i="2" s="1"/>
  <c r="G93" i="1"/>
  <c r="H93" i="1"/>
  <c r="J93" i="1"/>
  <c r="D94" i="1"/>
  <c r="F94" i="1"/>
  <c r="K94" i="1" s="1"/>
  <c r="E88" i="2" s="1"/>
  <c r="G94" i="1"/>
  <c r="H94" i="1"/>
  <c r="J94" i="1"/>
  <c r="D72" i="1"/>
  <c r="F72" i="1"/>
  <c r="G72" i="1"/>
  <c r="H72" i="1"/>
  <c r="C67" i="2" s="1"/>
  <c r="J72" i="1"/>
  <c r="K72" i="1"/>
  <c r="E67" i="2" s="1"/>
  <c r="D73" i="1"/>
  <c r="F73" i="1"/>
  <c r="K73" i="1" s="1"/>
  <c r="E68" i="2" s="1"/>
  <c r="G73" i="1"/>
  <c r="H73" i="1"/>
  <c r="C68" i="2" s="1"/>
  <c r="J73" i="1"/>
  <c r="D74" i="1"/>
  <c r="F74" i="1"/>
  <c r="K74" i="1" s="1"/>
  <c r="E69" i="2" s="1"/>
  <c r="G74" i="1"/>
  <c r="H74" i="1"/>
  <c r="C69" i="2" s="1"/>
  <c r="J74" i="1"/>
  <c r="D75" i="1"/>
  <c r="F75" i="1"/>
  <c r="K75" i="1" s="1"/>
  <c r="E70" i="2" s="1"/>
  <c r="G75" i="1"/>
  <c r="H75" i="1"/>
  <c r="C70" i="2" s="1"/>
  <c r="J75" i="1"/>
  <c r="D76" i="1"/>
  <c r="F76" i="1"/>
  <c r="K76" i="1" s="1"/>
  <c r="E71" i="2" s="1"/>
  <c r="G76" i="1"/>
  <c r="H76" i="1"/>
  <c r="C71" i="2" s="1"/>
  <c r="J76" i="1"/>
  <c r="D54" i="1"/>
  <c r="F54" i="1"/>
  <c r="G54" i="1"/>
  <c r="H54" i="1"/>
  <c r="C50" i="2" s="1"/>
  <c r="J54" i="1"/>
  <c r="K54" i="1"/>
  <c r="E50" i="2" s="1"/>
  <c r="D55" i="1"/>
  <c r="F55" i="1"/>
  <c r="K55" i="1" s="1"/>
  <c r="E51" i="2" s="1"/>
  <c r="G55" i="1"/>
  <c r="H55" i="1"/>
  <c r="C51" i="2" s="1"/>
  <c r="J55" i="1"/>
  <c r="D56" i="1"/>
  <c r="F56" i="1"/>
  <c r="G56" i="1"/>
  <c r="H56" i="1"/>
  <c r="C52" i="2" s="1"/>
  <c r="J56" i="1"/>
  <c r="K56" i="1"/>
  <c r="E52" i="2" s="1"/>
  <c r="D57" i="1"/>
  <c r="F57" i="1"/>
  <c r="G57" i="1"/>
  <c r="H57" i="1"/>
  <c r="C53" i="2" s="1"/>
  <c r="J57" i="1"/>
  <c r="K57" i="1"/>
  <c r="E53" i="2" s="1"/>
  <c r="D58" i="1"/>
  <c r="F58" i="1"/>
  <c r="G58" i="1"/>
  <c r="H58" i="1"/>
  <c r="C54" i="2" s="1"/>
  <c r="J58" i="1"/>
  <c r="K58" i="1"/>
  <c r="E54" i="2" s="1"/>
  <c r="D36" i="1"/>
  <c r="F36" i="1"/>
  <c r="K36" i="1" s="1"/>
  <c r="E33" i="2" s="1"/>
  <c r="G36" i="1"/>
  <c r="H36" i="1"/>
  <c r="C33" i="2" s="1"/>
  <c r="J36" i="1"/>
  <c r="D37" i="1"/>
  <c r="F37" i="1"/>
  <c r="K37" i="1" s="1"/>
  <c r="E34" i="2" s="1"/>
  <c r="G37" i="1"/>
  <c r="H37" i="1"/>
  <c r="C34" i="2" s="1"/>
  <c r="J37" i="1"/>
  <c r="D38" i="1"/>
  <c r="F38" i="1"/>
  <c r="K38" i="1" s="1"/>
  <c r="E35" i="2" s="1"/>
  <c r="G38" i="1"/>
  <c r="H38" i="1"/>
  <c r="C35" i="2" s="1"/>
  <c r="J38" i="1"/>
  <c r="D39" i="1"/>
  <c r="F39" i="1"/>
  <c r="K39" i="1" s="1"/>
  <c r="E36" i="2" s="1"/>
  <c r="G39" i="1"/>
  <c r="H39" i="1"/>
  <c r="C36" i="2" s="1"/>
  <c r="J39" i="1"/>
  <c r="D40" i="1"/>
  <c r="F40" i="1"/>
  <c r="K40" i="1" s="1"/>
  <c r="E37" i="2" s="1"/>
  <c r="G40" i="1"/>
  <c r="H40" i="1"/>
  <c r="C37" i="2" s="1"/>
  <c r="J40" i="1"/>
  <c r="D17" i="1"/>
  <c r="F17" i="1"/>
  <c r="G17" i="1"/>
  <c r="H17" i="1"/>
  <c r="C15" i="2" s="1"/>
  <c r="J17" i="1"/>
  <c r="K17" i="1"/>
  <c r="E15" i="2" s="1"/>
  <c r="D18" i="1"/>
  <c r="F18" i="1"/>
  <c r="K18" i="1" s="1"/>
  <c r="E16" i="2" s="1"/>
  <c r="G18" i="1"/>
  <c r="H18" i="1"/>
  <c r="C16" i="2" s="1"/>
  <c r="J18" i="1"/>
  <c r="D19" i="1"/>
  <c r="F19" i="1"/>
  <c r="K19" i="1" s="1"/>
  <c r="E17" i="2" s="1"/>
  <c r="G19" i="1"/>
  <c r="H19" i="1"/>
  <c r="C17" i="2" s="1"/>
  <c r="J19" i="1"/>
  <c r="D20" i="1"/>
  <c r="F20" i="1"/>
  <c r="K20" i="1" s="1"/>
  <c r="E18" i="2" s="1"/>
  <c r="G20" i="1"/>
  <c r="H20" i="1"/>
  <c r="C18" i="2" s="1"/>
  <c r="J20" i="1"/>
  <c r="D21" i="1"/>
  <c r="F21" i="1"/>
  <c r="K21" i="1" s="1"/>
  <c r="E19" i="2" s="1"/>
  <c r="G21" i="1"/>
  <c r="H21" i="1"/>
  <c r="C19" i="2" s="1"/>
  <c r="J21" i="1"/>
  <c r="D22" i="1"/>
  <c r="F22" i="1"/>
  <c r="K22" i="1" s="1"/>
  <c r="E20" i="2" s="1"/>
  <c r="G22" i="1"/>
  <c r="H22" i="1"/>
  <c r="C20" i="2" s="1"/>
  <c r="J22" i="1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B74" i="2"/>
  <c r="A74" i="2"/>
  <c r="B57" i="2"/>
  <c r="A57" i="2"/>
  <c r="B40" i="2"/>
  <c r="A40" i="2"/>
  <c r="B23" i="2"/>
  <c r="A23" i="2"/>
  <c r="B6" i="2"/>
  <c r="A6" i="2"/>
  <c r="B1" i="2"/>
  <c r="J88" i="1"/>
  <c r="H88" i="1"/>
  <c r="C82" i="2" s="1"/>
  <c r="G88" i="1"/>
  <c r="F88" i="1"/>
  <c r="K88" i="1" s="1"/>
  <c r="E82" i="2" s="1"/>
  <c r="D88" i="1"/>
  <c r="J87" i="1"/>
  <c r="H87" i="1"/>
  <c r="C81" i="2" s="1"/>
  <c r="G87" i="1"/>
  <c r="F87" i="1"/>
  <c r="K87" i="1" s="1"/>
  <c r="E81" i="2" s="1"/>
  <c r="D87" i="1"/>
  <c r="J86" i="1"/>
  <c r="H86" i="1"/>
  <c r="C80" i="2" s="1"/>
  <c r="G86" i="1"/>
  <c r="F86" i="1"/>
  <c r="K86" i="1" s="1"/>
  <c r="E80" i="2" s="1"/>
  <c r="D86" i="1"/>
  <c r="J85" i="1"/>
  <c r="H85" i="1"/>
  <c r="C79" i="2" s="1"/>
  <c r="G85" i="1"/>
  <c r="F85" i="1"/>
  <c r="K85" i="1" s="1"/>
  <c r="E79" i="2" s="1"/>
  <c r="D85" i="1"/>
  <c r="J84" i="1"/>
  <c r="H84" i="1"/>
  <c r="C78" i="2" s="1"/>
  <c r="G84" i="1"/>
  <c r="F84" i="1"/>
  <c r="K84" i="1" s="1"/>
  <c r="E78" i="2" s="1"/>
  <c r="D84" i="1"/>
  <c r="J83" i="1"/>
  <c r="H83" i="1"/>
  <c r="C77" i="2" s="1"/>
  <c r="G83" i="1"/>
  <c r="F83" i="1"/>
  <c r="K83" i="1" s="1"/>
  <c r="E77" i="2" s="1"/>
  <c r="D83" i="1"/>
  <c r="J82" i="1"/>
  <c r="H82" i="1"/>
  <c r="C76" i="2" s="1"/>
  <c r="G82" i="1"/>
  <c r="F82" i="1"/>
  <c r="K82" i="1" s="1"/>
  <c r="E76" i="2" s="1"/>
  <c r="D82" i="1"/>
  <c r="J81" i="1"/>
  <c r="H81" i="1"/>
  <c r="C75" i="2" s="1"/>
  <c r="G81" i="1"/>
  <c r="F81" i="1"/>
  <c r="K81" i="1" s="1"/>
  <c r="E75" i="2" s="1"/>
  <c r="D81" i="1"/>
  <c r="J80" i="1"/>
  <c r="H80" i="1"/>
  <c r="C74" i="2" s="1"/>
  <c r="G80" i="1"/>
  <c r="F80" i="1"/>
  <c r="K80" i="1" s="1"/>
  <c r="D80" i="1"/>
  <c r="J71" i="1"/>
  <c r="H71" i="1"/>
  <c r="C66" i="2" s="1"/>
  <c r="G71" i="1"/>
  <c r="F71" i="1"/>
  <c r="K71" i="1" s="1"/>
  <c r="E66" i="2" s="1"/>
  <c r="D71" i="1"/>
  <c r="J70" i="1"/>
  <c r="H70" i="1"/>
  <c r="C65" i="2" s="1"/>
  <c r="G70" i="1"/>
  <c r="F70" i="1"/>
  <c r="K70" i="1" s="1"/>
  <c r="E65" i="2" s="1"/>
  <c r="D70" i="1"/>
  <c r="J69" i="1"/>
  <c r="H69" i="1"/>
  <c r="C64" i="2" s="1"/>
  <c r="G69" i="1"/>
  <c r="F69" i="1"/>
  <c r="K69" i="1" s="1"/>
  <c r="E64" i="2" s="1"/>
  <c r="D69" i="1"/>
  <c r="J68" i="1"/>
  <c r="H68" i="1"/>
  <c r="C63" i="2" s="1"/>
  <c r="G68" i="1"/>
  <c r="F68" i="1"/>
  <c r="K68" i="1" s="1"/>
  <c r="E63" i="2" s="1"/>
  <c r="D68" i="1"/>
  <c r="J67" i="1"/>
  <c r="H67" i="1"/>
  <c r="C62" i="2" s="1"/>
  <c r="G67" i="1"/>
  <c r="F67" i="1"/>
  <c r="K67" i="1" s="1"/>
  <c r="E62" i="2" s="1"/>
  <c r="D67" i="1"/>
  <c r="J66" i="1"/>
  <c r="H66" i="1"/>
  <c r="C61" i="2" s="1"/>
  <c r="G66" i="1"/>
  <c r="F66" i="1"/>
  <c r="K66" i="1" s="1"/>
  <c r="E61" i="2" s="1"/>
  <c r="D66" i="1"/>
  <c r="J65" i="1"/>
  <c r="H65" i="1"/>
  <c r="C60" i="2" s="1"/>
  <c r="G65" i="1"/>
  <c r="F65" i="1"/>
  <c r="K65" i="1" s="1"/>
  <c r="E60" i="2" s="1"/>
  <c r="D65" i="1"/>
  <c r="J64" i="1"/>
  <c r="H64" i="1"/>
  <c r="C59" i="2" s="1"/>
  <c r="G64" i="1"/>
  <c r="F64" i="1"/>
  <c r="K64" i="1" s="1"/>
  <c r="E59" i="2" s="1"/>
  <c r="D64" i="1"/>
  <c r="J63" i="1"/>
  <c r="H63" i="1"/>
  <c r="C58" i="2" s="1"/>
  <c r="G63" i="1"/>
  <c r="F63" i="1"/>
  <c r="K63" i="1" s="1"/>
  <c r="E58" i="2" s="1"/>
  <c r="D63" i="1"/>
  <c r="J62" i="1"/>
  <c r="H62" i="1"/>
  <c r="C57" i="2" s="1"/>
  <c r="G62" i="1"/>
  <c r="F62" i="1"/>
  <c r="K62" i="1" s="1"/>
  <c r="D62" i="1"/>
  <c r="J53" i="1"/>
  <c r="H53" i="1"/>
  <c r="C49" i="2" s="1"/>
  <c r="G53" i="1"/>
  <c r="F53" i="1"/>
  <c r="K53" i="1" s="1"/>
  <c r="E49" i="2" s="1"/>
  <c r="D53" i="1"/>
  <c r="J52" i="1"/>
  <c r="H52" i="1"/>
  <c r="C48" i="2" s="1"/>
  <c r="G52" i="1"/>
  <c r="F52" i="1"/>
  <c r="K52" i="1" s="1"/>
  <c r="E48" i="2" s="1"/>
  <c r="D52" i="1"/>
  <c r="J51" i="1"/>
  <c r="H51" i="1"/>
  <c r="C47" i="2" s="1"/>
  <c r="G51" i="1"/>
  <c r="F51" i="1"/>
  <c r="K51" i="1" s="1"/>
  <c r="E47" i="2" s="1"/>
  <c r="D51" i="1"/>
  <c r="J50" i="1"/>
  <c r="H50" i="1"/>
  <c r="C46" i="2" s="1"/>
  <c r="G50" i="1"/>
  <c r="F50" i="1"/>
  <c r="K50" i="1" s="1"/>
  <c r="E46" i="2" s="1"/>
  <c r="D50" i="1"/>
  <c r="J49" i="1"/>
  <c r="H49" i="1"/>
  <c r="C45" i="2" s="1"/>
  <c r="G49" i="1"/>
  <c r="F49" i="1"/>
  <c r="K49" i="1" s="1"/>
  <c r="E45" i="2" s="1"/>
  <c r="D49" i="1"/>
  <c r="J48" i="1"/>
  <c r="H48" i="1"/>
  <c r="C44" i="2" s="1"/>
  <c r="G48" i="1"/>
  <c r="F48" i="1"/>
  <c r="K48" i="1" s="1"/>
  <c r="E44" i="2" s="1"/>
  <c r="D48" i="1"/>
  <c r="J47" i="1"/>
  <c r="H47" i="1"/>
  <c r="C43" i="2" s="1"/>
  <c r="G47" i="1"/>
  <c r="F47" i="1"/>
  <c r="K47" i="1" s="1"/>
  <c r="E43" i="2" s="1"/>
  <c r="D47" i="1"/>
  <c r="J46" i="1"/>
  <c r="H46" i="1"/>
  <c r="C42" i="2" s="1"/>
  <c r="G46" i="1"/>
  <c r="F46" i="1"/>
  <c r="K46" i="1" s="1"/>
  <c r="E42" i="2" s="1"/>
  <c r="D46" i="1"/>
  <c r="J45" i="1"/>
  <c r="H45" i="1"/>
  <c r="C41" i="2" s="1"/>
  <c r="G45" i="1"/>
  <c r="F45" i="1"/>
  <c r="K45" i="1" s="1"/>
  <c r="E41" i="2" s="1"/>
  <c r="D45" i="1"/>
  <c r="J44" i="1"/>
  <c r="H44" i="1"/>
  <c r="C40" i="2" s="1"/>
  <c r="G44" i="1"/>
  <c r="F44" i="1"/>
  <c r="K44" i="1" s="1"/>
  <c r="D44" i="1"/>
  <c r="J35" i="1"/>
  <c r="H35" i="1"/>
  <c r="C32" i="2" s="1"/>
  <c r="G35" i="1"/>
  <c r="F35" i="1"/>
  <c r="K35" i="1" s="1"/>
  <c r="E32" i="2" s="1"/>
  <c r="D35" i="1"/>
  <c r="J34" i="1"/>
  <c r="H34" i="1"/>
  <c r="C31" i="2" s="1"/>
  <c r="G34" i="1"/>
  <c r="F34" i="1"/>
  <c r="K34" i="1" s="1"/>
  <c r="E31" i="2" s="1"/>
  <c r="D34" i="1"/>
  <c r="J33" i="1"/>
  <c r="H33" i="1"/>
  <c r="C30" i="2" s="1"/>
  <c r="G33" i="1"/>
  <c r="F33" i="1"/>
  <c r="K33" i="1" s="1"/>
  <c r="E30" i="2" s="1"/>
  <c r="D33" i="1"/>
  <c r="J32" i="1"/>
  <c r="H32" i="1"/>
  <c r="C29" i="2" s="1"/>
  <c r="G32" i="1"/>
  <c r="F32" i="1"/>
  <c r="K32" i="1" s="1"/>
  <c r="E29" i="2" s="1"/>
  <c r="D32" i="1"/>
  <c r="J31" i="1"/>
  <c r="H31" i="1"/>
  <c r="C28" i="2" s="1"/>
  <c r="G31" i="1"/>
  <c r="F31" i="1"/>
  <c r="K31" i="1" s="1"/>
  <c r="E28" i="2" s="1"/>
  <c r="D31" i="1"/>
  <c r="J30" i="1"/>
  <c r="H30" i="1"/>
  <c r="C27" i="2" s="1"/>
  <c r="G30" i="1"/>
  <c r="F30" i="1"/>
  <c r="K30" i="1" s="1"/>
  <c r="E27" i="2" s="1"/>
  <c r="D30" i="1"/>
  <c r="J29" i="1"/>
  <c r="H29" i="1"/>
  <c r="C26" i="2" s="1"/>
  <c r="G29" i="1"/>
  <c r="F29" i="1"/>
  <c r="K29" i="1" s="1"/>
  <c r="E26" i="2" s="1"/>
  <c r="D29" i="1"/>
  <c r="J28" i="1"/>
  <c r="H28" i="1"/>
  <c r="C25" i="2" s="1"/>
  <c r="G28" i="1"/>
  <c r="F28" i="1"/>
  <c r="K28" i="1" s="1"/>
  <c r="E25" i="2" s="1"/>
  <c r="D28" i="1"/>
  <c r="J27" i="1"/>
  <c r="H27" i="1"/>
  <c r="C24" i="2" s="1"/>
  <c r="G27" i="1"/>
  <c r="F27" i="1"/>
  <c r="K27" i="1" s="1"/>
  <c r="E24" i="2" s="1"/>
  <c r="D27" i="1"/>
  <c r="J26" i="1"/>
  <c r="H26" i="1"/>
  <c r="C23" i="2" s="1"/>
  <c r="G26" i="1"/>
  <c r="F26" i="1"/>
  <c r="K26" i="1" s="1"/>
  <c r="D26" i="1"/>
  <c r="J16" i="1"/>
  <c r="H16" i="1"/>
  <c r="C14" i="2" s="1"/>
  <c r="G16" i="1"/>
  <c r="F16" i="1"/>
  <c r="K16" i="1" s="1"/>
  <c r="E14" i="2" s="1"/>
  <c r="D16" i="1"/>
  <c r="J15" i="1"/>
  <c r="H15" i="1"/>
  <c r="C13" i="2" s="1"/>
  <c r="G15" i="1"/>
  <c r="F15" i="1"/>
  <c r="K15" i="1" s="1"/>
  <c r="E13" i="2" s="1"/>
  <c r="D15" i="1"/>
  <c r="J14" i="1"/>
  <c r="H14" i="1"/>
  <c r="C12" i="2" s="1"/>
  <c r="G14" i="1"/>
  <c r="F14" i="1"/>
  <c r="K14" i="1" s="1"/>
  <c r="E12" i="2" s="1"/>
  <c r="D14" i="1"/>
  <c r="J13" i="1"/>
  <c r="H13" i="1"/>
  <c r="C11" i="2" s="1"/>
  <c r="G13" i="1"/>
  <c r="F13" i="1"/>
  <c r="K13" i="1" s="1"/>
  <c r="E11" i="2" s="1"/>
  <c r="D13" i="1"/>
  <c r="J12" i="1"/>
  <c r="H12" i="1"/>
  <c r="C10" i="2" s="1"/>
  <c r="G12" i="1"/>
  <c r="F12" i="1"/>
  <c r="K12" i="1" s="1"/>
  <c r="E10" i="2" s="1"/>
  <c r="D12" i="1"/>
  <c r="J11" i="1"/>
  <c r="H11" i="1"/>
  <c r="C9" i="2" s="1"/>
  <c r="G11" i="1"/>
  <c r="F11" i="1"/>
  <c r="K11" i="1" s="1"/>
  <c r="E9" i="2" s="1"/>
  <c r="D11" i="1"/>
  <c r="J10" i="1"/>
  <c r="H10" i="1"/>
  <c r="C8" i="2" s="1"/>
  <c r="G10" i="1"/>
  <c r="F10" i="1"/>
  <c r="K10" i="1" s="1"/>
  <c r="E8" i="2" s="1"/>
  <c r="D10" i="1"/>
  <c r="J9" i="1"/>
  <c r="H9" i="1"/>
  <c r="C7" i="2" s="1"/>
  <c r="G9" i="1"/>
  <c r="F9" i="1"/>
  <c r="K9" i="1" s="1"/>
  <c r="E7" i="2" s="1"/>
  <c r="D9" i="1"/>
  <c r="J8" i="1"/>
  <c r="H8" i="1"/>
  <c r="C6" i="2" s="1"/>
  <c r="G8" i="1"/>
  <c r="F8" i="1"/>
  <c r="K8" i="1" s="1"/>
  <c r="D8" i="1"/>
  <c r="I90" i="1" l="1"/>
  <c r="D84" i="2" s="1"/>
  <c r="I93" i="1"/>
  <c r="D87" i="2" s="1"/>
  <c r="I92" i="1"/>
  <c r="D86" i="2" s="1"/>
  <c r="I89" i="1"/>
  <c r="D83" i="2" s="1"/>
  <c r="I94" i="1"/>
  <c r="D88" i="2" s="1"/>
  <c r="I91" i="1"/>
  <c r="D85" i="2" s="1"/>
  <c r="C87" i="2"/>
  <c r="C85" i="2"/>
  <c r="C83" i="2"/>
  <c r="C88" i="2"/>
  <c r="C86" i="2"/>
  <c r="C84" i="2"/>
  <c r="L94" i="1"/>
  <c r="F88" i="2" s="1"/>
  <c r="L93" i="1"/>
  <c r="F87" i="2" s="1"/>
  <c r="L92" i="1"/>
  <c r="F86" i="2" s="1"/>
  <c r="L89" i="1"/>
  <c r="F83" i="2" s="1"/>
  <c r="L90" i="1"/>
  <c r="F84" i="2" s="1"/>
  <c r="L91" i="1"/>
  <c r="F85" i="2" s="1"/>
  <c r="I75" i="1"/>
  <c r="D70" i="2" s="1"/>
  <c r="I72" i="1"/>
  <c r="D67" i="2" s="1"/>
  <c r="I74" i="1"/>
  <c r="D69" i="2" s="1"/>
  <c r="L55" i="1"/>
  <c r="F51" i="2" s="1"/>
  <c r="I73" i="1"/>
  <c r="D68" i="2" s="1"/>
  <c r="L58" i="1"/>
  <c r="F54" i="2" s="1"/>
  <c r="I76" i="1"/>
  <c r="D71" i="2" s="1"/>
  <c r="L75" i="1"/>
  <c r="F70" i="2" s="1"/>
  <c r="L72" i="1"/>
  <c r="F67" i="2" s="1"/>
  <c r="L73" i="1"/>
  <c r="F68" i="2" s="1"/>
  <c r="L76" i="1"/>
  <c r="F71" i="2" s="1"/>
  <c r="L74" i="1"/>
  <c r="F69" i="2" s="1"/>
  <c r="L56" i="1"/>
  <c r="F52" i="2" s="1"/>
  <c r="L54" i="1"/>
  <c r="F50" i="2" s="1"/>
  <c r="L57" i="1"/>
  <c r="F53" i="2" s="1"/>
  <c r="I55" i="1"/>
  <c r="D51" i="2" s="1"/>
  <c r="I58" i="1"/>
  <c r="D54" i="2" s="1"/>
  <c r="I56" i="1"/>
  <c r="D52" i="2" s="1"/>
  <c r="I54" i="1"/>
  <c r="D50" i="2" s="1"/>
  <c r="I57" i="1"/>
  <c r="D53" i="2" s="1"/>
  <c r="I36" i="1"/>
  <c r="D33" i="2" s="1"/>
  <c r="I38" i="1"/>
  <c r="D35" i="2" s="1"/>
  <c r="I37" i="1"/>
  <c r="D34" i="2" s="1"/>
  <c r="I39" i="1"/>
  <c r="D36" i="2" s="1"/>
  <c r="I40" i="1"/>
  <c r="D37" i="2" s="1"/>
  <c r="L40" i="1"/>
  <c r="F37" i="2" s="1"/>
  <c r="L39" i="1"/>
  <c r="F36" i="2" s="1"/>
  <c r="L36" i="1"/>
  <c r="F33" i="2" s="1"/>
  <c r="L37" i="1"/>
  <c r="F34" i="2" s="1"/>
  <c r="L38" i="1"/>
  <c r="F35" i="2" s="1"/>
  <c r="L22" i="1"/>
  <c r="F20" i="2" s="1"/>
  <c r="I20" i="1"/>
  <c r="D18" i="2" s="1"/>
  <c r="I17" i="1"/>
  <c r="D15" i="2" s="1"/>
  <c r="I19" i="1"/>
  <c r="D17" i="2" s="1"/>
  <c r="I22" i="1"/>
  <c r="D20" i="2" s="1"/>
  <c r="I18" i="1"/>
  <c r="D16" i="2" s="1"/>
  <c r="I21" i="1"/>
  <c r="D19" i="2" s="1"/>
  <c r="L21" i="1"/>
  <c r="F19" i="2" s="1"/>
  <c r="L17" i="1"/>
  <c r="F15" i="2" s="1"/>
  <c r="L18" i="1"/>
  <c r="F16" i="2" s="1"/>
  <c r="L20" i="1"/>
  <c r="F18" i="2" s="1"/>
  <c r="L19" i="1"/>
  <c r="F17" i="2" s="1"/>
  <c r="I11" i="1"/>
  <c r="D9" i="2" s="1"/>
  <c r="I48" i="1"/>
  <c r="D44" i="2" s="1"/>
  <c r="I9" i="1"/>
  <c r="D7" i="2" s="1"/>
  <c r="I46" i="1"/>
  <c r="D42" i="2" s="1"/>
  <c r="I27" i="1"/>
  <c r="D24" i="2" s="1"/>
  <c r="I81" i="1"/>
  <c r="D75" i="2" s="1"/>
  <c r="I15" i="1"/>
  <c r="D13" i="2" s="1"/>
  <c r="I28" i="1"/>
  <c r="D25" i="2" s="1"/>
  <c r="I30" i="1"/>
  <c r="D27" i="2" s="1"/>
  <c r="I44" i="1"/>
  <c r="D40" i="2" s="1"/>
  <c r="I49" i="1"/>
  <c r="D45" i="2" s="1"/>
  <c r="I51" i="1"/>
  <c r="D47" i="2" s="1"/>
  <c r="I63" i="1"/>
  <c r="D58" i="2" s="1"/>
  <c r="I65" i="1"/>
  <c r="D60" i="2" s="1"/>
  <c r="I70" i="1"/>
  <c r="D65" i="2" s="1"/>
  <c r="I82" i="1"/>
  <c r="D76" i="2" s="1"/>
  <c r="I86" i="1"/>
  <c r="D80" i="2" s="1"/>
  <c r="I32" i="1"/>
  <c r="D29" i="2" s="1"/>
  <c r="I34" i="1"/>
  <c r="D31" i="2" s="1"/>
  <c r="I53" i="1"/>
  <c r="D49" i="2" s="1"/>
  <c r="I69" i="1"/>
  <c r="D64" i="2" s="1"/>
  <c r="I16" i="1"/>
  <c r="D14" i="2" s="1"/>
  <c r="I29" i="1"/>
  <c r="D26" i="2" s="1"/>
  <c r="I31" i="1"/>
  <c r="D28" i="2" s="1"/>
  <c r="I50" i="1"/>
  <c r="D46" i="2" s="1"/>
  <c r="I52" i="1"/>
  <c r="D48" i="2" s="1"/>
  <c r="I62" i="1"/>
  <c r="D57" i="2" s="1"/>
  <c r="I64" i="1"/>
  <c r="D59" i="2" s="1"/>
  <c r="I71" i="1"/>
  <c r="D66" i="2" s="1"/>
  <c r="I84" i="1"/>
  <c r="D78" i="2" s="1"/>
  <c r="I88" i="1"/>
  <c r="D82" i="2" s="1"/>
  <c r="I67" i="1"/>
  <c r="D62" i="2" s="1"/>
  <c r="I85" i="1"/>
  <c r="D79" i="2" s="1"/>
  <c r="I8" i="1"/>
  <c r="D6" i="2" s="1"/>
  <c r="I10" i="1"/>
  <c r="D8" i="2" s="1"/>
  <c r="I12" i="1"/>
  <c r="D10" i="2" s="1"/>
  <c r="I26" i="1"/>
  <c r="D23" i="2" s="1"/>
  <c r="I33" i="1"/>
  <c r="D30" i="2" s="1"/>
  <c r="I35" i="1"/>
  <c r="D32" i="2" s="1"/>
  <c r="I45" i="1"/>
  <c r="D41" i="2" s="1"/>
  <c r="I47" i="1"/>
  <c r="D43" i="2" s="1"/>
  <c r="I66" i="1"/>
  <c r="D61" i="2" s="1"/>
  <c r="I68" i="1"/>
  <c r="D63" i="2" s="1"/>
  <c r="I80" i="1"/>
  <c r="D74" i="2" s="1"/>
  <c r="I83" i="1"/>
  <c r="D77" i="2" s="1"/>
  <c r="I87" i="1"/>
  <c r="D81" i="2" s="1"/>
  <c r="E6" i="2"/>
  <c r="L8" i="1"/>
  <c r="L12" i="1"/>
  <c r="F10" i="2" s="1"/>
  <c r="L26" i="1"/>
  <c r="E23" i="2"/>
  <c r="L33" i="1"/>
  <c r="F30" i="2" s="1"/>
  <c r="L47" i="1"/>
  <c r="F43" i="2" s="1"/>
  <c r="L68" i="1"/>
  <c r="F63" i="2" s="1"/>
  <c r="L15" i="1"/>
  <c r="F13" i="2" s="1"/>
  <c r="L28" i="1"/>
  <c r="F25" i="2" s="1"/>
  <c r="L30" i="1"/>
  <c r="F27" i="2" s="1"/>
  <c r="L49" i="1"/>
  <c r="F45" i="2" s="1"/>
  <c r="L51" i="1"/>
  <c r="F47" i="2" s="1"/>
  <c r="L63" i="1"/>
  <c r="F58" i="2" s="1"/>
  <c r="L70" i="1"/>
  <c r="F65" i="2" s="1"/>
  <c r="L10" i="1"/>
  <c r="F8" i="2" s="1"/>
  <c r="L45" i="1"/>
  <c r="F41" i="2" s="1"/>
  <c r="L66" i="1"/>
  <c r="F61" i="2" s="1"/>
  <c r="E74" i="2"/>
  <c r="L80" i="1"/>
  <c r="L9" i="1"/>
  <c r="F7" i="2" s="1"/>
  <c r="L11" i="1"/>
  <c r="F9" i="2" s="1"/>
  <c r="L13" i="1"/>
  <c r="F11" i="2" s="1"/>
  <c r="L32" i="1"/>
  <c r="F29" i="2" s="1"/>
  <c r="L34" i="1"/>
  <c r="F31" i="2" s="1"/>
  <c r="L46" i="1"/>
  <c r="F42" i="2" s="1"/>
  <c r="L53" i="1"/>
  <c r="F49" i="2" s="1"/>
  <c r="L67" i="1"/>
  <c r="F62" i="2" s="1"/>
  <c r="L16" i="1"/>
  <c r="F14" i="2" s="1"/>
  <c r="L29" i="1"/>
  <c r="F26" i="2" s="1"/>
  <c r="L50" i="1"/>
  <c r="F46" i="2" s="1"/>
  <c r="E57" i="2"/>
  <c r="L62" i="1"/>
  <c r="L64" i="1"/>
  <c r="F59" i="2" s="1"/>
  <c r="L71" i="1"/>
  <c r="F66" i="2" s="1"/>
  <c r="L14" i="1"/>
  <c r="F12" i="2" s="1"/>
  <c r="L44" i="1"/>
  <c r="L86" i="1"/>
  <c r="F80" i="2" s="1"/>
  <c r="L81" i="1"/>
  <c r="F75" i="2" s="1"/>
  <c r="L85" i="1"/>
  <c r="F79" i="2" s="1"/>
  <c r="E40" i="2"/>
  <c r="L31" i="1"/>
  <c r="F28" i="2" s="1"/>
  <c r="L48" i="1"/>
  <c r="F44" i="2" s="1"/>
  <c r="L69" i="1"/>
  <c r="F64" i="2" s="1"/>
  <c r="I14" i="1"/>
  <c r="D12" i="2" s="1"/>
  <c r="L84" i="1"/>
  <c r="F78" i="2" s="1"/>
  <c r="L88" i="1"/>
  <c r="F82" i="2" s="1"/>
  <c r="L27" i="1"/>
  <c r="F24" i="2" s="1"/>
  <c r="L35" i="1"/>
  <c r="F32" i="2" s="1"/>
  <c r="L52" i="1"/>
  <c r="F48" i="2" s="1"/>
  <c r="L65" i="1"/>
  <c r="F60" i="2" s="1"/>
  <c r="L82" i="1"/>
  <c r="F76" i="2" s="1"/>
  <c r="I13" i="1"/>
  <c r="D11" i="2" s="1"/>
  <c r="L83" i="1"/>
  <c r="F77" i="2" s="1"/>
  <c r="L87" i="1"/>
  <c r="F81" i="2" s="1"/>
  <c r="B22" i="3" l="1"/>
  <c r="B67" i="3"/>
  <c r="B42" i="3"/>
  <c r="B45" i="3"/>
  <c r="B66" i="3"/>
  <c r="F74" i="2"/>
  <c r="B61" i="3"/>
  <c r="B41" i="3"/>
  <c r="B57" i="3"/>
  <c r="B28" i="3"/>
  <c r="B10" i="3"/>
  <c r="B54" i="3"/>
  <c r="B16" i="3"/>
  <c r="B74" i="3"/>
  <c r="B48" i="3"/>
  <c r="B25" i="3"/>
  <c r="B77" i="3"/>
  <c r="B68" i="3"/>
  <c r="B75" i="3"/>
  <c r="B53" i="3"/>
  <c r="B14" i="3"/>
  <c r="B29" i="3"/>
  <c r="B9" i="3"/>
  <c r="B17" i="3"/>
  <c r="B15" i="3"/>
  <c r="B73" i="3"/>
  <c r="B44" i="3"/>
  <c r="B40" i="3"/>
  <c r="B78" i="3"/>
  <c r="B71" i="3"/>
  <c r="B72" i="3"/>
  <c r="B60" i="3"/>
  <c r="F57" i="2"/>
  <c r="B51" i="3"/>
  <c r="B33" i="3"/>
  <c r="B63" i="3"/>
  <c r="B47" i="3"/>
  <c r="B38" i="3"/>
  <c r="B27" i="3"/>
  <c r="B11" i="3"/>
  <c r="B7" i="3"/>
  <c r="B55" i="3"/>
  <c r="B37" i="3"/>
  <c r="B8" i="3"/>
  <c r="B59" i="3"/>
  <c r="B43" i="3"/>
  <c r="B32" i="3"/>
  <c r="B13" i="3"/>
  <c r="B39" i="3"/>
  <c r="B6" i="3"/>
  <c r="F6" i="2"/>
  <c r="B69" i="3"/>
  <c r="B58" i="3"/>
  <c r="B12" i="3"/>
  <c r="B31" i="3"/>
  <c r="B56" i="3"/>
  <c r="B18" i="3"/>
  <c r="B46" i="3"/>
  <c r="B52" i="3"/>
  <c r="B76" i="3"/>
  <c r="B30" i="3"/>
  <c r="B70" i="3"/>
  <c r="B62" i="3"/>
  <c r="B26" i="3"/>
  <c r="B36" i="3"/>
  <c r="F40" i="2"/>
  <c r="B24" i="3"/>
  <c r="B23" i="3"/>
  <c r="F23" i="2"/>
  <c r="B21" i="3"/>
</calcChain>
</file>

<file path=xl/sharedStrings.xml><?xml version="1.0" encoding="utf-8"?>
<sst xmlns="http://schemas.openxmlformats.org/spreadsheetml/2006/main" count="216" uniqueCount="136">
  <si>
    <t>29er</t>
  </si>
  <si>
    <t xml:space="preserve">Laser                       </t>
  </si>
  <si>
    <t xml:space="preserve">Laser Radial &amp; M   </t>
  </si>
  <si>
    <t xml:space="preserve">Albacore                   </t>
  </si>
  <si>
    <t xml:space="preserve">CL 16                       </t>
  </si>
  <si>
    <t xml:space="preserve">Optimist                  </t>
  </si>
  <si>
    <t xml:space="preserve">Sunfish Racing       </t>
  </si>
  <si>
    <t xml:space="preserve">Tanzer 22                </t>
  </si>
  <si>
    <t xml:space="preserve">Tasar                       </t>
  </si>
  <si>
    <t xml:space="preserve">Hobie 18                  </t>
  </si>
  <si>
    <t xml:space="preserve">Wayfarer                 </t>
  </si>
  <si>
    <t>RACE RESULTS</t>
  </si>
  <si>
    <t>Race One:</t>
  </si>
  <si>
    <t>Finish Time</t>
  </si>
  <si>
    <t>Elapsed Minutes</t>
  </si>
  <si>
    <t>Elapsed Seconds</t>
  </si>
  <si>
    <t>#</t>
  </si>
  <si>
    <t>Handicap</t>
  </si>
  <si>
    <t>Roger</t>
  </si>
  <si>
    <t>Patti</t>
  </si>
  <si>
    <t>Penny</t>
  </si>
  <si>
    <t>Race Two:</t>
  </si>
  <si>
    <t>Race Three</t>
  </si>
  <si>
    <t>Race Four</t>
  </si>
  <si>
    <t>Race Five</t>
  </si>
  <si>
    <t>Gonzalo</t>
  </si>
  <si>
    <t>Cindy</t>
  </si>
  <si>
    <t>B Kelly</t>
  </si>
  <si>
    <t>Jean</t>
  </si>
  <si>
    <t>Feavers</t>
  </si>
  <si>
    <t>Dave L</t>
  </si>
  <si>
    <t>Dave H</t>
  </si>
  <si>
    <t>Sharlene</t>
  </si>
  <si>
    <t>Matthew</t>
  </si>
  <si>
    <t>Sarah</t>
  </si>
  <si>
    <t>Ian</t>
  </si>
  <si>
    <t>B Woods</t>
  </si>
  <si>
    <t>x</t>
  </si>
  <si>
    <t>Boat</t>
  </si>
  <si>
    <t>z1</t>
  </si>
  <si>
    <t>z2</t>
  </si>
  <si>
    <t>z3</t>
  </si>
  <si>
    <t>Make Entries only in             colour cells</t>
  </si>
  <si>
    <t>Assumes 3 min start</t>
  </si>
  <si>
    <r>
      <rPr>
        <b/>
        <sz val="14"/>
        <color rgb="FF000000"/>
        <rFont val="Calibri"/>
      </rPr>
      <t>Date:</t>
    </r>
    <r>
      <rPr>
        <sz val="11"/>
        <color rgb="FF000000"/>
        <rFont val="Calibri"/>
      </rPr>
      <t xml:space="preserve"> </t>
    </r>
  </si>
  <si>
    <t xml:space="preserve">xEurope Dinghy         </t>
  </si>
  <si>
    <t xml:space="preserve">xEnterprise                 </t>
  </si>
  <si>
    <t xml:space="preserve">xCL 14                       </t>
  </si>
  <si>
    <t xml:space="preserve">xFinn                          </t>
  </si>
  <si>
    <t xml:space="preserve">xFireball                    </t>
  </si>
  <si>
    <t xml:space="preserve">xFlying Dutchman     </t>
  </si>
  <si>
    <t xml:space="preserve">xFlying Junior            </t>
  </si>
  <si>
    <t xml:space="preserve">xHobie 12                  </t>
  </si>
  <si>
    <t xml:space="preserve">xHobie 14                  </t>
  </si>
  <si>
    <t xml:space="preserve">xHobie 16                  </t>
  </si>
  <si>
    <t xml:space="preserve">xHobie 17                  </t>
  </si>
  <si>
    <t xml:space="preserve">xInvitation                 </t>
  </si>
  <si>
    <t xml:space="preserve">xJY 15                       </t>
  </si>
  <si>
    <t xml:space="preserve">xLazy E                    </t>
  </si>
  <si>
    <t xml:space="preserve">xLightning                </t>
  </si>
  <si>
    <t>xMacgregor 22</t>
  </si>
  <si>
    <t>xMacgregor 24</t>
  </si>
  <si>
    <t xml:space="preserve">xMartin 14                </t>
  </si>
  <si>
    <t xml:space="preserve">xMirror Dinghy        </t>
  </si>
  <si>
    <t xml:space="preserve">xSailfish                   </t>
  </si>
  <si>
    <t xml:space="preserve">xSea Spray 15           </t>
  </si>
  <si>
    <t>xTanzer 16</t>
  </si>
  <si>
    <t xml:space="preserve">xWindmill                 </t>
  </si>
  <si>
    <t xml:space="preserve">xY-Flyer                    </t>
  </si>
  <si>
    <t>x420</t>
  </si>
  <si>
    <t>Skipper</t>
  </si>
  <si>
    <t>Race Results for</t>
  </si>
  <si>
    <t>RACE 2</t>
  </si>
  <si>
    <t>RACE 3</t>
  </si>
  <si>
    <t>RACE 4</t>
  </si>
  <si>
    <t>RACE 5</t>
  </si>
  <si>
    <t>?</t>
  </si>
  <si>
    <t>Enter seconds as if decimal</t>
  </si>
  <si>
    <t>Time</t>
  </si>
  <si>
    <t>Corr. Time</t>
  </si>
  <si>
    <t>Points</t>
  </si>
  <si>
    <t>THIS SHEET AUTOMATICALLY DISPLAYS RESULTS FROM THE RACE DATA ENTRY SHEET</t>
  </si>
  <si>
    <t>Laser 4.7</t>
  </si>
  <si>
    <t xml:space="preserve">Laser &gt;&gt;               </t>
  </si>
  <si>
    <t>Hobie 20</t>
  </si>
  <si>
    <t>M16 Scow</t>
  </si>
  <si>
    <t xml:space="preserve">xByte                         </t>
  </si>
  <si>
    <t>xSirius 21</t>
  </si>
  <si>
    <t xml:space="preserve">Bombardier              </t>
  </si>
  <si>
    <t>D-PN</t>
  </si>
  <si>
    <t>PHRF</t>
  </si>
  <si>
    <t>Macgregor 26 DB</t>
  </si>
  <si>
    <t>Balboa 26</t>
  </si>
  <si>
    <t xml:space="preserve">Macgregor 26 </t>
  </si>
  <si>
    <t>Macgregor 26 X</t>
  </si>
  <si>
    <t>Tanzer 22 FK</t>
  </si>
  <si>
    <t>CS 22 SK</t>
  </si>
  <si>
    <t>Catalina 22 SK (Skene)</t>
  </si>
  <si>
    <t>Montgomery 17</t>
  </si>
  <si>
    <t>Notes:</t>
  </si>
  <si>
    <t>Catalina 22(Skene)</t>
  </si>
  <si>
    <t>For DNS, do not enter any data</t>
  </si>
  <si>
    <t>Wendy</t>
  </si>
  <si>
    <t>Phil</t>
  </si>
  <si>
    <t>Marcello</t>
  </si>
  <si>
    <t>leave corrected time of 2000.</t>
  </si>
  <si>
    <t>UK PN</t>
  </si>
  <si>
    <t>UK Corr time</t>
  </si>
  <si>
    <t>UK position</t>
  </si>
  <si>
    <t>Macgregor 26</t>
  </si>
  <si>
    <t>Macgregor 26x</t>
  </si>
  <si>
    <t>Macgregor 26DB</t>
  </si>
  <si>
    <t>CS22</t>
  </si>
  <si>
    <t>KB &amp; Cat Corr Time</t>
  </si>
  <si>
    <t>KB &amp; Cat Position</t>
  </si>
  <si>
    <t>Dinghy Corr time</t>
  </si>
  <si>
    <t>Dinghy position</t>
  </si>
  <si>
    <t>Make Entries only in colour cells</t>
  </si>
  <si>
    <t>Cats</t>
  </si>
  <si>
    <t xml:space="preserve">Hobie 16                  </t>
  </si>
  <si>
    <t>Hobie 16                  77</t>
  </si>
  <si>
    <t>KB &amp; CAT</t>
  </si>
  <si>
    <t>Dinghy</t>
  </si>
  <si>
    <t>MC Scow</t>
  </si>
  <si>
    <t>Craig  B</t>
  </si>
  <si>
    <t>Craig C</t>
  </si>
  <si>
    <t>Conditions:</t>
  </si>
  <si>
    <t>RACE 1</t>
  </si>
  <si>
    <t>Al</t>
  </si>
  <si>
    <t>Guest 1</t>
  </si>
  <si>
    <t>Evan</t>
  </si>
  <si>
    <t>Anna</t>
  </si>
  <si>
    <t>UK</t>
  </si>
  <si>
    <t>NA</t>
  </si>
  <si>
    <t>Updated with 2020 RYA</t>
  </si>
  <si>
    <t>PHRF-NE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</si>
</sst>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.0"/>
    <numFmt numFmtId="166" formatCode="0.0"/>
  </numFmts>
  <fonts count="33">
    <font>
      <sz val="11"/>
      <name val="Calibri"/>
    </font>
    <font>
      <b/>
      <sz val="28"/>
      <color rgb="FF000000"/>
      <name val="Calibri"/>
    </font>
    <font>
      <sz val="10"/>
      <color rgb="FFFF0000"/>
      <name val="Arial"/>
    </font>
    <font>
      <b/>
      <sz val="14"/>
      <name val="Calibri"/>
    </font>
    <font>
      <b/>
      <sz val="14"/>
      <color rgb="FF000000"/>
      <name val="Calibri"/>
    </font>
    <font>
      <sz val="11"/>
      <color rgb="FF000000"/>
      <name val="Calibri"/>
    </font>
    <font>
      <b/>
      <sz val="16"/>
      <color rgb="FF000000"/>
      <name val="Calibri"/>
    </font>
    <font>
      <b/>
      <u/>
      <sz val="12"/>
      <color rgb="FF000000"/>
      <name val="Arial Black"/>
    </font>
    <font>
      <b/>
      <sz val="9"/>
      <color rgb="FFFF0000"/>
      <name val="Times New Roman"/>
    </font>
    <font>
      <b/>
      <sz val="11"/>
      <color rgb="FF000000"/>
      <name val="Calibri"/>
    </font>
    <font>
      <b/>
      <sz val="11"/>
      <color rgb="FFBFBFBF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b/>
      <sz val="11"/>
      <name val="Calibri"/>
    </font>
    <font>
      <sz val="11"/>
      <color rgb="FF000000"/>
      <name val="Calibri"/>
    </font>
    <font>
      <b/>
      <u/>
      <sz val="12"/>
      <color rgb="FF000000"/>
      <name val="Arial Black"/>
    </font>
    <font>
      <sz val="9"/>
      <color rgb="FF000000"/>
      <name val="Times New Roman"/>
    </font>
    <font>
      <sz val="9"/>
      <color rgb="FF000000"/>
      <name val="Times New Roman"/>
    </font>
    <font>
      <b/>
      <sz val="11"/>
      <color rgb="FF000000"/>
      <name val="Calibri"/>
    </font>
    <font>
      <sz val="11"/>
      <name val="Calibri"/>
    </font>
    <font>
      <b/>
      <sz val="12"/>
      <color rgb="FF000000"/>
      <name val="Calibri"/>
    </font>
    <font>
      <sz val="11"/>
      <color rgb="FF000000"/>
      <name val="Calibri"/>
    </font>
    <font>
      <sz val="10"/>
      <name val="Arial"/>
    </font>
    <font>
      <sz val="12"/>
      <name val="Arial"/>
    </font>
    <font>
      <sz val="10"/>
      <name val="Arial"/>
    </font>
    <font>
      <sz val="14"/>
      <name val="Arial"/>
    </font>
    <font>
      <sz val="12"/>
      <name val="Arial"/>
    </font>
    <font>
      <sz val="12"/>
      <name val="Serifa BT"/>
      <charset val="134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2">
    <xf numFmtId="0" fontId="0" fillId="0" borderId="0">
      <alignment vertical="center"/>
    </xf>
    <xf numFmtId="0" fontId="22" fillId="0" borderId="0">
      <protection locked="0"/>
    </xf>
  </cellStyleXfs>
  <cellXfs count="79">
    <xf numFmtId="0" fontId="0" fillId="0" borderId="0" xfId="0">
      <alignment vertical="center"/>
    </xf>
    <xf numFmtId="0" fontId="2" fillId="0" borderId="0" xfId="1" applyFont="1" applyAlignment="1">
      <protection locked="0"/>
    </xf>
    <xf numFmtId="0" fontId="3" fillId="0" borderId="0" xfId="0" applyFont="1">
      <alignment vertical="center"/>
    </xf>
    <xf numFmtId="0" fontId="5" fillId="0" borderId="0" xfId="0" applyFont="1" applyAlignment="1">
      <alignment horizontal="right"/>
    </xf>
    <xf numFmtId="164" fontId="6" fillId="2" borderId="1" xfId="0" applyNumberFormat="1" applyFont="1" applyFill="1" applyBorder="1" applyAlignment="1"/>
    <xf numFmtId="0" fontId="7" fillId="0" borderId="0" xfId="0" applyFont="1" applyAlignment="1"/>
    <xf numFmtId="0" fontId="8" fillId="0" borderId="2" xfId="0" applyFont="1" applyBorder="1" applyAlignment="1">
      <alignment horizontal="right" vertical="center" wrapText="1"/>
    </xf>
    <xf numFmtId="0" fontId="11" fillId="0" borderId="0" xfId="0" applyFont="1">
      <alignment vertical="center"/>
    </xf>
    <xf numFmtId="0" fontId="9" fillId="0" borderId="5" xfId="0" applyFont="1" applyBorder="1" applyAlignment="1">
      <alignment horizontal="center"/>
    </xf>
    <xf numFmtId="0" fontId="12" fillId="0" borderId="3" xfId="0" applyFont="1" applyBorder="1" applyAlignment="1"/>
    <xf numFmtId="0" fontId="9" fillId="0" borderId="5" xfId="0" applyFont="1" applyBorder="1" applyAlignment="1"/>
    <xf numFmtId="0" fontId="9" fillId="0" borderId="3" xfId="0" applyFont="1" applyBorder="1" applyAlignment="1">
      <alignment horizontal="center"/>
    </xf>
    <xf numFmtId="0" fontId="13" fillId="0" borderId="8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14" fillId="2" borderId="11" xfId="0" applyFont="1" applyFill="1" applyBorder="1" applyAlignment="1"/>
    <xf numFmtId="0" fontId="14" fillId="2" borderId="12" xfId="0" applyFont="1" applyFill="1" applyBorder="1" applyAlignment="1"/>
    <xf numFmtId="4" fontId="14" fillId="2" borderId="13" xfId="0" applyNumberFormat="1" applyFont="1" applyFill="1" applyBorder="1" applyAlignment="1">
      <alignment horizontal="center"/>
    </xf>
    <xf numFmtId="165" fontId="14" fillId="0" borderId="12" xfId="0" applyNumberFormat="1" applyFont="1" applyBorder="1" applyAlignment="1">
      <alignment horizontal="center"/>
    </xf>
    <xf numFmtId="165" fontId="14" fillId="0" borderId="1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2" borderId="15" xfId="0" applyFont="1" applyFill="1" applyBorder="1" applyAlignment="1"/>
    <xf numFmtId="0" fontId="14" fillId="2" borderId="0" xfId="0" applyFont="1" applyFill="1" applyBorder="1" applyAlignment="1"/>
    <xf numFmtId="4" fontId="14" fillId="2" borderId="16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4" fillId="2" borderId="14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/>
    </xf>
    <xf numFmtId="0" fontId="15" fillId="0" borderId="0" xfId="0" applyFont="1" applyAlignment="1"/>
    <xf numFmtId="0" fontId="16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4" fontId="14" fillId="2" borderId="18" xfId="0" applyNumberFormat="1" applyFont="1" applyFill="1" applyBorder="1" applyAlignment="1">
      <alignment horizontal="center"/>
    </xf>
    <xf numFmtId="4" fontId="14" fillId="2" borderId="15" xfId="0" applyNumberFormat="1" applyFont="1" applyFill="1" applyBorder="1" applyAlignment="1">
      <alignment horizontal="center"/>
    </xf>
    <xf numFmtId="2" fontId="19" fillId="0" borderId="0" xfId="0" applyNumberFormat="1" applyFont="1">
      <alignment vertical="center"/>
    </xf>
    <xf numFmtId="1" fontId="19" fillId="0" borderId="0" xfId="0" applyNumberFormat="1" applyFont="1">
      <alignment vertical="center"/>
    </xf>
    <xf numFmtId="0" fontId="20" fillId="0" borderId="0" xfId="0" applyFont="1" applyAlignment="1"/>
    <xf numFmtId="2" fontId="20" fillId="0" borderId="0" xfId="0" applyNumberFormat="1" applyFont="1" applyAlignment="1"/>
    <xf numFmtId="1" fontId="4" fillId="0" borderId="0" xfId="0" applyNumberFormat="1" applyFont="1" applyAlignment="1"/>
    <xf numFmtId="0" fontId="12" fillId="0" borderId="0" xfId="0" applyFont="1" applyAlignment="1"/>
    <xf numFmtId="0" fontId="14" fillId="0" borderId="0" xfId="0" applyFont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1" fontId="13" fillId="0" borderId="19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1" fontId="13" fillId="0" borderId="0" xfId="0" applyNumberFormat="1" applyFont="1" applyBorder="1" applyAlignment="1">
      <alignment vertical="center" wrapText="1"/>
    </xf>
    <xf numFmtId="2" fontId="14" fillId="0" borderId="0" xfId="0" applyNumberFormat="1" applyFont="1" applyAlignment="1"/>
    <xf numFmtId="0" fontId="21" fillId="0" borderId="0" xfId="0" applyFont="1" applyAlignment="1"/>
    <xf numFmtId="2" fontId="21" fillId="0" borderId="0" xfId="0" applyNumberFormat="1" applyFont="1" applyAlignment="1"/>
    <xf numFmtId="0" fontId="22" fillId="0" borderId="0" xfId="1" applyAlignment="1" applyProtection="1">
      <alignment horizontal="left"/>
    </xf>
    <xf numFmtId="166" fontId="22" fillId="0" borderId="0" xfId="1" applyNumberFormat="1" applyAlignment="1" applyProtection="1">
      <alignment horizontal="right"/>
    </xf>
    <xf numFmtId="0" fontId="22" fillId="0" borderId="0" xfId="1" applyAlignment="1" applyProtection="1"/>
    <xf numFmtId="0" fontId="23" fillId="0" borderId="0" xfId="1" applyFont="1" applyAlignment="1" applyProtection="1">
      <alignment horizontal="left"/>
    </xf>
    <xf numFmtId="166" fontId="23" fillId="0" borderId="0" xfId="1" applyNumberFormat="1" applyFont="1" applyAlignment="1" applyProtection="1">
      <alignment horizontal="right"/>
    </xf>
    <xf numFmtId="0" fontId="24" fillId="0" borderId="0" xfId="1" applyFont="1" applyAlignment="1" applyProtection="1"/>
    <xf numFmtId="0" fontId="25" fillId="0" borderId="0" xfId="1" applyFont="1" applyAlignment="1" applyProtection="1"/>
    <xf numFmtId="0" fontId="26" fillId="0" borderId="0" xfId="1" applyFont="1" applyAlignment="1" applyProtection="1">
      <alignment horizontal="left"/>
    </xf>
    <xf numFmtId="0" fontId="27" fillId="0" borderId="21" xfId="1" applyFont="1" applyBorder="1" applyAlignment="1" applyProtection="1"/>
    <xf numFmtId="0" fontId="30" fillId="0" borderId="2" xfId="0" applyFont="1" applyBorder="1" applyAlignment="1">
      <alignment horizontal="right" vertical="center" wrapText="1"/>
    </xf>
    <xf numFmtId="0" fontId="31" fillId="0" borderId="0" xfId="1" applyFont="1" applyAlignment="1">
      <protection locked="0"/>
    </xf>
    <xf numFmtId="0" fontId="10" fillId="0" borderId="3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2" fillId="0" borderId="0" xfId="0" applyFo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247206</xdr:colOff>
      <xdr:row>0</xdr:row>
      <xdr:rowOff>0</xdr:rowOff>
    </xdr:from>
    <xdr:to>
      <xdr:col>2</xdr:col>
      <xdr:colOff>7711</xdr:colOff>
      <xdr:row>4</xdr:row>
      <xdr:rowOff>24817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51" y="19050"/>
          <a:ext cx="1352549" cy="607267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95"/>
  <sheetViews>
    <sheetView workbookViewId="0">
      <selection activeCell="E5" sqref="E5"/>
    </sheetView>
  </sheetViews>
  <sheetFormatPr defaultColWidth="9" defaultRowHeight="14.4"/>
  <cols>
    <col min="1" max="1" width="4" customWidth="1"/>
    <col min="2" max="2" width="19.88671875" customWidth="1"/>
    <col min="3" max="3" width="20.88671875" customWidth="1"/>
    <col min="4" max="4" width="9.109375" customWidth="1"/>
    <col min="5" max="7" width="9.5546875" customWidth="1"/>
    <col min="8" max="8" width="10" customWidth="1"/>
    <col min="9" max="9" width="8.44140625" customWidth="1"/>
  </cols>
  <sheetData>
    <row r="2" spans="1:12" ht="14.4" customHeight="1">
      <c r="C2" s="74" t="s">
        <v>11</v>
      </c>
      <c r="D2" s="74"/>
      <c r="E2" s="74"/>
      <c r="F2" s="75" t="s">
        <v>117</v>
      </c>
      <c r="G2" s="76"/>
      <c r="H2" s="76"/>
    </row>
    <row r="3" spans="1:12" ht="15" customHeight="1">
      <c r="C3" s="74"/>
      <c r="D3" s="74"/>
      <c r="E3" s="74"/>
      <c r="F3" s="76"/>
      <c r="G3" s="76"/>
      <c r="H3" s="76"/>
      <c r="J3" s="1" t="s">
        <v>101</v>
      </c>
      <c r="K3" s="1"/>
      <c r="L3" s="1"/>
    </row>
    <row r="4" spans="1:12" ht="22.8" customHeight="1">
      <c r="C4" s="2" t="s">
        <v>126</v>
      </c>
      <c r="D4" s="77"/>
      <c r="E4" s="77"/>
      <c r="F4" s="77"/>
      <c r="G4" s="77"/>
      <c r="H4" s="77"/>
      <c r="J4" s="1"/>
      <c r="K4" s="1"/>
      <c r="L4" s="1"/>
    </row>
    <row r="5" spans="1:12" ht="21.75" customHeight="1">
      <c r="B5" s="3" t="s">
        <v>44</v>
      </c>
      <c r="C5" s="4"/>
      <c r="E5" s="58" t="s">
        <v>43</v>
      </c>
      <c r="F5" s="1"/>
      <c r="G5" s="1" t="s">
        <v>77</v>
      </c>
      <c r="H5" s="1"/>
      <c r="I5" s="1"/>
      <c r="J5" s="1" t="s">
        <v>105</v>
      </c>
      <c r="K5" s="1"/>
      <c r="L5" s="1"/>
    </row>
    <row r="6" spans="1:12" ht="27.6">
      <c r="B6" s="5" t="s">
        <v>12</v>
      </c>
      <c r="C6" s="57" t="s">
        <v>42</v>
      </c>
      <c r="D6" s="6" t="s">
        <v>121</v>
      </c>
      <c r="E6" s="63" t="s">
        <v>13</v>
      </c>
      <c r="F6" s="59" t="s">
        <v>14</v>
      </c>
      <c r="G6" s="59" t="s">
        <v>15</v>
      </c>
      <c r="H6" s="61" t="s">
        <v>113</v>
      </c>
      <c r="I6" s="70" t="s">
        <v>114</v>
      </c>
      <c r="J6" s="7" t="s">
        <v>122</v>
      </c>
      <c r="K6" s="68" t="s">
        <v>115</v>
      </c>
      <c r="L6" s="68" t="s">
        <v>116</v>
      </c>
    </row>
    <row r="7" spans="1:12">
      <c r="A7" s="8" t="s">
        <v>16</v>
      </c>
      <c r="B7" s="9" t="s">
        <v>70</v>
      </c>
      <c r="C7" s="10" t="s">
        <v>38</v>
      </c>
      <c r="D7" s="11" t="s">
        <v>17</v>
      </c>
      <c r="E7" s="64"/>
      <c r="F7" s="60"/>
      <c r="G7" s="60"/>
      <c r="H7" s="62"/>
      <c r="I7" s="71"/>
      <c r="J7" s="12" t="s">
        <v>106</v>
      </c>
      <c r="K7" s="69"/>
      <c r="L7" s="69"/>
    </row>
    <row r="8" spans="1:12">
      <c r="A8" s="13">
        <v>1</v>
      </c>
      <c r="B8" s="14"/>
      <c r="C8" s="15"/>
      <c r="D8" t="e">
        <f>VLOOKUP(C8,Hcaps!$A$2:$B$58,2,FALSE)</f>
        <v>#N/A</v>
      </c>
      <c r="E8" s="16"/>
      <c r="F8" s="17">
        <f>IF(E8&gt;0,INT(E8)-3,0)</f>
        <v>0</v>
      </c>
      <c r="G8" s="18">
        <f>IF(E8&gt;0,(E8-F8-3)*100,0)</f>
        <v>0</v>
      </c>
      <c r="H8" s="18">
        <f>IF(E8=0,200,((F8*60)+G8)/D8)</f>
        <v>200</v>
      </c>
      <c r="I8" s="17">
        <f>RANK(H8,$H$8:$H$22,1)</f>
        <v>1</v>
      </c>
      <c r="J8" t="e">
        <f>VLOOKUP(C8,Hcaps!$A$2:$D$58,4,FALSE)</f>
        <v>#N/A</v>
      </c>
      <c r="K8">
        <f>IF(F8=0,20000,((F8*60)+G8)*1000/J8)</f>
        <v>20000</v>
      </c>
      <c r="L8" s="18">
        <f>RANK(K8,$K$8:$K$22,1)</f>
        <v>1</v>
      </c>
    </row>
    <row r="9" spans="1:12">
      <c r="A9" s="19">
        <v>2</v>
      </c>
      <c r="B9" s="20"/>
      <c r="C9" s="21"/>
      <c r="D9" t="e">
        <f>VLOOKUP(C9,Hcaps!$A$2:$B$58,2,FALSE)</f>
        <v>#N/A</v>
      </c>
      <c r="E9" s="22"/>
      <c r="F9" s="18">
        <f t="shared" ref="F9:F12" si="0">IF(E9&gt;0,INT(E9)-3,0)</f>
        <v>0</v>
      </c>
      <c r="G9" s="18">
        <f t="shared" ref="G9:G12" si="1">IF(E9&gt;0,(E9-F9-3)*100,0)</f>
        <v>0</v>
      </c>
      <c r="H9" s="18">
        <f t="shared" ref="H9:H16" si="2">IF(E9=0,200,((F9*60)+G9)/D9)</f>
        <v>200</v>
      </c>
      <c r="I9" s="18">
        <f t="shared" ref="I9:I12" si="3">RANK(H9,$H$8:$H$22,1)</f>
        <v>1</v>
      </c>
      <c r="J9" t="e">
        <f>VLOOKUP(C9,Hcaps!$A$2:$D$58,4,FALSE)</f>
        <v>#N/A</v>
      </c>
      <c r="K9">
        <f t="shared" ref="K9:K16" si="4">IF(F9=0,20000,((F9*60)+G9)*1000/J9)</f>
        <v>20000</v>
      </c>
      <c r="L9" s="18">
        <f t="shared" ref="L9:L16" si="5">RANK(K9,$K$8:$K$22,1)</f>
        <v>1</v>
      </c>
    </row>
    <row r="10" spans="1:12">
      <c r="A10" s="23">
        <v>3</v>
      </c>
      <c r="B10" s="20"/>
      <c r="C10" s="24"/>
      <c r="D10" t="e">
        <f>VLOOKUP(C10,Hcaps!$A$2:$B$58,2,FALSE)</f>
        <v>#N/A</v>
      </c>
      <c r="E10" s="22"/>
      <c r="F10" s="18">
        <f t="shared" si="0"/>
        <v>0</v>
      </c>
      <c r="G10" s="18">
        <f t="shared" si="1"/>
        <v>0</v>
      </c>
      <c r="H10" s="18">
        <f t="shared" si="2"/>
        <v>200</v>
      </c>
      <c r="I10" s="18">
        <f t="shared" si="3"/>
        <v>1</v>
      </c>
      <c r="J10" t="e">
        <f>VLOOKUP(C10,Hcaps!$A$2:$D$58,4,FALSE)</f>
        <v>#N/A</v>
      </c>
      <c r="K10">
        <f t="shared" si="4"/>
        <v>20000</v>
      </c>
      <c r="L10" s="18">
        <f t="shared" si="5"/>
        <v>1</v>
      </c>
    </row>
    <row r="11" spans="1:12">
      <c r="A11" s="19">
        <v>4</v>
      </c>
      <c r="B11" s="20"/>
      <c r="C11" s="24"/>
      <c r="D11" t="e">
        <f>VLOOKUP(C11,Hcaps!$A$2:$B$58,2,FALSE)</f>
        <v>#N/A</v>
      </c>
      <c r="E11" s="22"/>
      <c r="F11" s="18">
        <f t="shared" si="0"/>
        <v>0</v>
      </c>
      <c r="G11" s="18">
        <f t="shared" si="1"/>
        <v>0</v>
      </c>
      <c r="H11" s="18">
        <f t="shared" si="2"/>
        <v>200</v>
      </c>
      <c r="I11" s="18">
        <f t="shared" si="3"/>
        <v>1</v>
      </c>
      <c r="J11" t="e">
        <f>VLOOKUP(C11,Hcaps!$A$2:$D$58,4,FALSE)</f>
        <v>#N/A</v>
      </c>
      <c r="K11">
        <f t="shared" si="4"/>
        <v>20000</v>
      </c>
      <c r="L11" s="18">
        <f t="shared" si="5"/>
        <v>1</v>
      </c>
    </row>
    <row r="12" spans="1:12">
      <c r="A12" s="23">
        <v>5</v>
      </c>
      <c r="B12" s="20"/>
      <c r="C12" s="24"/>
      <c r="D12" t="e">
        <f>VLOOKUP(C12,Hcaps!$A$2:$B$58,2,FALSE)</f>
        <v>#N/A</v>
      </c>
      <c r="E12" s="22"/>
      <c r="F12" s="18">
        <f t="shared" si="0"/>
        <v>0</v>
      </c>
      <c r="G12" s="18">
        <f t="shared" si="1"/>
        <v>0</v>
      </c>
      <c r="H12" s="18">
        <f t="shared" si="2"/>
        <v>200</v>
      </c>
      <c r="I12" s="18">
        <f t="shared" si="3"/>
        <v>1</v>
      </c>
      <c r="J12" t="e">
        <f>VLOOKUP(C12,Hcaps!$A$2:$D$58,4,FALSE)</f>
        <v>#N/A</v>
      </c>
      <c r="K12">
        <f t="shared" si="4"/>
        <v>20000</v>
      </c>
      <c r="L12" s="18">
        <f t="shared" si="5"/>
        <v>1</v>
      </c>
    </row>
    <row r="13" spans="1:12">
      <c r="A13" s="19">
        <v>6</v>
      </c>
      <c r="B13" s="20"/>
      <c r="C13" s="24"/>
      <c r="D13" t="e">
        <f>VLOOKUP(C13,Hcaps!$A$2:$B$58,2,FALSE)</f>
        <v>#N/A</v>
      </c>
      <c r="E13" s="22"/>
      <c r="F13" s="18">
        <f t="shared" ref="F13:F16" si="6">IF(E13&gt;0,INT(E13)-3,0)</f>
        <v>0</v>
      </c>
      <c r="G13" s="18">
        <f t="shared" ref="G13:G16" si="7">IF(E13&gt;0,(E13-F13-3)*100,0)</f>
        <v>0</v>
      </c>
      <c r="H13" s="18">
        <f t="shared" si="2"/>
        <v>200</v>
      </c>
      <c r="I13" s="18">
        <f t="shared" ref="I13:I16" si="8">RANK(H13,$H$8:$H$22,1)</f>
        <v>1</v>
      </c>
      <c r="J13" t="e">
        <f>VLOOKUP(C13,Hcaps!$A$2:$D$58,4,FALSE)</f>
        <v>#N/A</v>
      </c>
      <c r="K13">
        <f t="shared" si="4"/>
        <v>20000</v>
      </c>
      <c r="L13" s="18">
        <f t="shared" si="5"/>
        <v>1</v>
      </c>
    </row>
    <row r="14" spans="1:12">
      <c r="A14" s="23">
        <v>7</v>
      </c>
      <c r="B14" s="20"/>
      <c r="C14" s="24"/>
      <c r="D14" t="e">
        <f>VLOOKUP(C14,Hcaps!$A$2:$B$58,2,FALSE)</f>
        <v>#N/A</v>
      </c>
      <c r="E14" s="22"/>
      <c r="F14" s="18">
        <f t="shared" si="6"/>
        <v>0</v>
      </c>
      <c r="G14" s="18">
        <f t="shared" si="7"/>
        <v>0</v>
      </c>
      <c r="H14" s="18">
        <f t="shared" si="2"/>
        <v>200</v>
      </c>
      <c r="I14" s="18">
        <f t="shared" si="8"/>
        <v>1</v>
      </c>
      <c r="J14" t="e">
        <f>VLOOKUP(C14,Hcaps!$A$2:$D$58,4,FALSE)</f>
        <v>#N/A</v>
      </c>
      <c r="K14">
        <f t="shared" si="4"/>
        <v>20000</v>
      </c>
      <c r="L14" s="18">
        <f t="shared" si="5"/>
        <v>1</v>
      </c>
    </row>
    <row r="15" spans="1:12">
      <c r="A15" s="19">
        <v>8</v>
      </c>
      <c r="B15" s="20"/>
      <c r="C15" s="24"/>
      <c r="D15" t="e">
        <f>VLOOKUP(C15,Hcaps!$A$2:$B$58,2,FALSE)</f>
        <v>#N/A</v>
      </c>
      <c r="E15" s="22"/>
      <c r="F15" s="18">
        <f t="shared" si="6"/>
        <v>0</v>
      </c>
      <c r="G15" s="18">
        <f t="shared" si="7"/>
        <v>0</v>
      </c>
      <c r="H15" s="18">
        <f t="shared" si="2"/>
        <v>200</v>
      </c>
      <c r="I15" s="18">
        <f t="shared" si="8"/>
        <v>1</v>
      </c>
      <c r="J15" t="e">
        <f>VLOOKUP(C15,Hcaps!$A$2:$D$58,4,FALSE)</f>
        <v>#N/A</v>
      </c>
      <c r="K15">
        <f t="shared" si="4"/>
        <v>20000</v>
      </c>
      <c r="L15" s="18">
        <f t="shared" si="5"/>
        <v>1</v>
      </c>
    </row>
    <row r="16" spans="1:12">
      <c r="A16" s="23">
        <v>9</v>
      </c>
      <c r="B16" s="20"/>
      <c r="C16" s="24"/>
      <c r="D16" t="e">
        <f>VLOOKUP(C16,Hcaps!$A$2:$B$58,2,FALSE)</f>
        <v>#N/A</v>
      </c>
      <c r="E16" s="22"/>
      <c r="F16" s="18">
        <f t="shared" si="6"/>
        <v>0</v>
      </c>
      <c r="G16" s="18">
        <f t="shared" si="7"/>
        <v>0</v>
      </c>
      <c r="H16" s="18">
        <f t="shared" si="2"/>
        <v>200</v>
      </c>
      <c r="I16" s="18">
        <f t="shared" si="8"/>
        <v>1</v>
      </c>
      <c r="J16" t="e">
        <f>VLOOKUP(C16,Hcaps!$A$2:$D$58,4,FALSE)</f>
        <v>#N/A</v>
      </c>
      <c r="K16">
        <f t="shared" si="4"/>
        <v>20000</v>
      </c>
      <c r="L16" s="18">
        <f t="shared" si="5"/>
        <v>1</v>
      </c>
    </row>
    <row r="17" spans="1:12">
      <c r="A17" s="19">
        <v>10</v>
      </c>
      <c r="B17" s="20"/>
      <c r="C17" s="24"/>
      <c r="D17" t="e">
        <f>VLOOKUP(C17,Hcaps!$A$2:$B$58,2,FALSE)</f>
        <v>#N/A</v>
      </c>
      <c r="E17" s="22"/>
      <c r="F17" s="18">
        <f t="shared" ref="F17:F22" si="9">IF(E17&gt;0,INT(E17)-3,0)</f>
        <v>0</v>
      </c>
      <c r="G17" s="18">
        <f t="shared" ref="G17:G22" si="10">IF(E17&gt;0,(E17-F17-3)*100,0)</f>
        <v>0</v>
      </c>
      <c r="H17" s="18">
        <f t="shared" ref="H17:H22" si="11">IF(E17=0,200,((F17*60)+G17)/D17)</f>
        <v>200</v>
      </c>
      <c r="I17" s="18">
        <f t="shared" ref="I17:I22" si="12">RANK(H17,$H$8:$H$22,1)</f>
        <v>1</v>
      </c>
      <c r="J17" t="e">
        <f>VLOOKUP(C17,Hcaps!$A$2:$D$58,4,FALSE)</f>
        <v>#N/A</v>
      </c>
      <c r="K17">
        <f t="shared" ref="K17:K22" si="13">IF(F17=0,20000,((F17*60)+G17)*1000/J17)</f>
        <v>20000</v>
      </c>
      <c r="L17" s="18">
        <f t="shared" ref="L17:L22" si="14">RANK(K17,$K$8:$K$22,1)</f>
        <v>1</v>
      </c>
    </row>
    <row r="18" spans="1:12">
      <c r="A18" s="23">
        <v>11</v>
      </c>
      <c r="B18" s="20"/>
      <c r="C18" s="24"/>
      <c r="D18" t="e">
        <f>VLOOKUP(C18,Hcaps!$A$2:$B$58,2,FALSE)</f>
        <v>#N/A</v>
      </c>
      <c r="E18" s="22"/>
      <c r="F18" s="18">
        <f t="shared" si="9"/>
        <v>0</v>
      </c>
      <c r="G18" s="18">
        <f t="shared" si="10"/>
        <v>0</v>
      </c>
      <c r="H18" s="18">
        <f t="shared" si="11"/>
        <v>200</v>
      </c>
      <c r="I18" s="18">
        <f t="shared" si="12"/>
        <v>1</v>
      </c>
      <c r="J18" t="e">
        <f>VLOOKUP(C18,Hcaps!$A$2:$D$58,4,FALSE)</f>
        <v>#N/A</v>
      </c>
      <c r="K18">
        <f t="shared" si="13"/>
        <v>20000</v>
      </c>
      <c r="L18" s="18">
        <f t="shared" si="14"/>
        <v>1</v>
      </c>
    </row>
    <row r="19" spans="1:12">
      <c r="A19" s="19">
        <v>12</v>
      </c>
      <c r="B19" s="20"/>
      <c r="C19" s="24"/>
      <c r="D19" t="e">
        <f>VLOOKUP(C19,Hcaps!$A$2:$B$58,2,FALSE)</f>
        <v>#N/A</v>
      </c>
      <c r="E19" s="22"/>
      <c r="F19" s="18">
        <f t="shared" si="9"/>
        <v>0</v>
      </c>
      <c r="G19" s="18">
        <f t="shared" si="10"/>
        <v>0</v>
      </c>
      <c r="H19" s="18">
        <f t="shared" si="11"/>
        <v>200</v>
      </c>
      <c r="I19" s="18">
        <f t="shared" si="12"/>
        <v>1</v>
      </c>
      <c r="J19" t="e">
        <f>VLOOKUP(C19,Hcaps!$A$2:$D$58,4,FALSE)</f>
        <v>#N/A</v>
      </c>
      <c r="K19">
        <f t="shared" si="13"/>
        <v>20000</v>
      </c>
      <c r="L19" s="18">
        <f t="shared" si="14"/>
        <v>1</v>
      </c>
    </row>
    <row r="20" spans="1:12">
      <c r="A20" s="23">
        <v>13</v>
      </c>
      <c r="B20" s="20"/>
      <c r="C20" s="24"/>
      <c r="D20" t="e">
        <f>VLOOKUP(C20,Hcaps!$A$2:$B$58,2,FALSE)</f>
        <v>#N/A</v>
      </c>
      <c r="E20" s="22"/>
      <c r="F20" s="18">
        <f t="shared" si="9"/>
        <v>0</v>
      </c>
      <c r="G20" s="18">
        <f t="shared" si="10"/>
        <v>0</v>
      </c>
      <c r="H20" s="18">
        <f t="shared" si="11"/>
        <v>200</v>
      </c>
      <c r="I20" s="18">
        <f t="shared" si="12"/>
        <v>1</v>
      </c>
      <c r="J20" t="e">
        <f>VLOOKUP(C20,Hcaps!$A$2:$D$58,4,FALSE)</f>
        <v>#N/A</v>
      </c>
      <c r="K20">
        <f t="shared" si="13"/>
        <v>20000</v>
      </c>
      <c r="L20" s="18">
        <f t="shared" si="14"/>
        <v>1</v>
      </c>
    </row>
    <row r="21" spans="1:12">
      <c r="A21" s="19">
        <v>14</v>
      </c>
      <c r="B21" s="20"/>
      <c r="C21" s="24"/>
      <c r="D21" t="e">
        <f>VLOOKUP(C21,Hcaps!$A$2:$B$58,2,FALSE)</f>
        <v>#N/A</v>
      </c>
      <c r="E21" s="22"/>
      <c r="F21" s="18">
        <f t="shared" si="9"/>
        <v>0</v>
      </c>
      <c r="G21" s="18">
        <f t="shared" si="10"/>
        <v>0</v>
      </c>
      <c r="H21" s="18">
        <f t="shared" si="11"/>
        <v>200</v>
      </c>
      <c r="I21" s="18">
        <f t="shared" si="12"/>
        <v>1</v>
      </c>
      <c r="J21" t="e">
        <f>VLOOKUP(C21,Hcaps!$A$2:$D$58,4,FALSE)</f>
        <v>#N/A</v>
      </c>
      <c r="K21">
        <f t="shared" si="13"/>
        <v>20000</v>
      </c>
      <c r="L21" s="18">
        <f t="shared" si="14"/>
        <v>1</v>
      </c>
    </row>
    <row r="22" spans="1:12">
      <c r="A22" s="23">
        <v>15</v>
      </c>
      <c r="B22" s="20"/>
      <c r="C22" s="24"/>
      <c r="D22" t="e">
        <f>VLOOKUP(C22,Hcaps!$A$2:$B$58,2,FALSE)</f>
        <v>#N/A</v>
      </c>
      <c r="E22" s="22"/>
      <c r="F22" s="18">
        <f t="shared" si="9"/>
        <v>0</v>
      </c>
      <c r="G22" s="18">
        <f t="shared" si="10"/>
        <v>0</v>
      </c>
      <c r="H22" s="18">
        <f t="shared" si="11"/>
        <v>200</v>
      </c>
      <c r="I22" s="18">
        <f t="shared" si="12"/>
        <v>1</v>
      </c>
      <c r="J22" t="e">
        <f>VLOOKUP(C22,Hcaps!$A$2:$D$58,4,FALSE)</f>
        <v>#N/A</v>
      </c>
      <c r="K22">
        <f t="shared" si="13"/>
        <v>20000</v>
      </c>
      <c r="L22" s="18">
        <f t="shared" si="14"/>
        <v>1</v>
      </c>
    </row>
    <row r="23" spans="1:12" ht="6.75" customHeight="1">
      <c r="A23" s="25"/>
      <c r="B23" s="26"/>
      <c r="C23" s="26"/>
      <c r="D23" s="26"/>
      <c r="E23" s="26"/>
      <c r="F23" s="27"/>
      <c r="G23" s="26"/>
      <c r="H23" s="26"/>
      <c r="I23" s="26"/>
    </row>
    <row r="24" spans="1:12" ht="24.6" customHeight="1">
      <c r="B24" s="28" t="s">
        <v>21</v>
      </c>
      <c r="C24" s="29" t="s">
        <v>42</v>
      </c>
      <c r="D24" s="30"/>
      <c r="E24" s="63" t="s">
        <v>13</v>
      </c>
      <c r="F24" s="59" t="s">
        <v>14</v>
      </c>
      <c r="G24" s="59" t="s">
        <v>15</v>
      </c>
      <c r="H24" s="67" t="s">
        <v>113</v>
      </c>
      <c r="I24" s="72" t="s">
        <v>114</v>
      </c>
      <c r="K24" s="65" t="s">
        <v>115</v>
      </c>
      <c r="L24" s="65" t="s">
        <v>116</v>
      </c>
    </row>
    <row r="25" spans="1:12">
      <c r="A25" s="8" t="s">
        <v>16</v>
      </c>
      <c r="B25" s="9" t="s">
        <v>70</v>
      </c>
      <c r="C25" s="10" t="s">
        <v>38</v>
      </c>
      <c r="D25" s="8" t="s">
        <v>17</v>
      </c>
      <c r="E25" s="64"/>
      <c r="F25" s="60"/>
      <c r="G25" s="60"/>
      <c r="H25" s="64"/>
      <c r="I25" s="73"/>
      <c r="J25" s="12" t="s">
        <v>106</v>
      </c>
      <c r="K25" s="66"/>
      <c r="L25" s="66"/>
    </row>
    <row r="26" spans="1:12">
      <c r="A26" s="13">
        <v>1</v>
      </c>
      <c r="B26" s="14"/>
      <c r="C26" s="15"/>
      <c r="D26" t="e">
        <f>VLOOKUP(C26,Hcaps!$A$2:$B$58,2,FALSE)</f>
        <v>#N/A</v>
      </c>
      <c r="E26" s="31"/>
      <c r="F26" s="17">
        <f>IF(E26&gt;0,INT(E26)-3,0)</f>
        <v>0</v>
      </c>
      <c r="G26" s="18">
        <f>IF(E26&gt;0,(E26-F26-3)*100,0)</f>
        <v>0</v>
      </c>
      <c r="H26" s="17">
        <f t="shared" ref="H26:H35" si="15">IF(E26=0,200,((F26*60)+G26)/D26)</f>
        <v>200</v>
      </c>
      <c r="I26" s="17">
        <f>RANK(H26,$H$26:$H$40,1)</f>
        <v>1</v>
      </c>
      <c r="J26" t="e">
        <f>VLOOKUP(C26,Hcaps!$A$2:$D$58,4,FALSE)</f>
        <v>#N/A</v>
      </c>
      <c r="K26">
        <f>IF(F26=0,20000,((F26*60)+G26)*1000/J26)</f>
        <v>20000</v>
      </c>
      <c r="L26" s="18">
        <f>RANK(K26,$K$26:$K$40,1)</f>
        <v>1</v>
      </c>
    </row>
    <row r="27" spans="1:12">
      <c r="A27" s="19">
        <v>2</v>
      </c>
      <c r="B27" s="20"/>
      <c r="C27" s="21"/>
      <c r="D27" t="e">
        <f>VLOOKUP(C27,Hcaps!$A$2:$B$58,2,FALSE)</f>
        <v>#N/A</v>
      </c>
      <c r="E27" s="32"/>
      <c r="F27" s="18">
        <f t="shared" ref="F27:F35" si="16">IF(E27&gt;0,INT(E27)-3,0)</f>
        <v>0</v>
      </c>
      <c r="G27" s="18">
        <f t="shared" ref="G27:G35" si="17">IF(E27&gt;0,(E27-F27-3)*100,0)</f>
        <v>0</v>
      </c>
      <c r="H27" s="18">
        <f t="shared" si="15"/>
        <v>200</v>
      </c>
      <c r="I27" s="18">
        <f t="shared" ref="I27:I35" si="18">RANK(H27,$H$26:$H$40,1)</f>
        <v>1</v>
      </c>
      <c r="J27" t="e">
        <f>VLOOKUP(C27,Hcaps!$A$2:$D$58,4,FALSE)</f>
        <v>#N/A</v>
      </c>
      <c r="K27">
        <f t="shared" ref="K27:K35" si="19">IF(F27=0,20000,((F27*60)+G27)*1000/J27)</f>
        <v>20000</v>
      </c>
      <c r="L27" s="18">
        <f t="shared" ref="L27:L35" si="20">RANK(K27,$K$26:$K$40,1)</f>
        <v>1</v>
      </c>
    </row>
    <row r="28" spans="1:12">
      <c r="A28" s="23">
        <v>3</v>
      </c>
      <c r="B28" s="20"/>
      <c r="C28" s="24"/>
      <c r="D28" t="e">
        <f>VLOOKUP(C28,Hcaps!$A$2:$B$58,2,FALSE)</f>
        <v>#N/A</v>
      </c>
      <c r="E28" s="32"/>
      <c r="F28" s="18">
        <f t="shared" si="16"/>
        <v>0</v>
      </c>
      <c r="G28" s="18">
        <f t="shared" si="17"/>
        <v>0</v>
      </c>
      <c r="H28" s="18">
        <f t="shared" si="15"/>
        <v>200</v>
      </c>
      <c r="I28" s="18">
        <f t="shared" si="18"/>
        <v>1</v>
      </c>
      <c r="J28" t="e">
        <f>VLOOKUP(C28,Hcaps!$A$2:$D$58,4,FALSE)</f>
        <v>#N/A</v>
      </c>
      <c r="K28">
        <f t="shared" si="19"/>
        <v>20000</v>
      </c>
      <c r="L28" s="18">
        <f t="shared" si="20"/>
        <v>1</v>
      </c>
    </row>
    <row r="29" spans="1:12">
      <c r="A29" s="19">
        <v>4</v>
      </c>
      <c r="B29" s="20"/>
      <c r="C29" s="24"/>
      <c r="D29" t="e">
        <f>VLOOKUP(C29,Hcaps!$A$2:$B$58,2,FALSE)</f>
        <v>#N/A</v>
      </c>
      <c r="E29" s="32"/>
      <c r="F29" s="18">
        <f t="shared" si="16"/>
        <v>0</v>
      </c>
      <c r="G29" s="18">
        <f t="shared" si="17"/>
        <v>0</v>
      </c>
      <c r="H29" s="18">
        <f t="shared" si="15"/>
        <v>200</v>
      </c>
      <c r="I29" s="18">
        <f t="shared" si="18"/>
        <v>1</v>
      </c>
      <c r="J29" t="e">
        <f>VLOOKUP(C29,Hcaps!$A$2:$D$58,4,FALSE)</f>
        <v>#N/A</v>
      </c>
      <c r="K29">
        <f t="shared" si="19"/>
        <v>20000</v>
      </c>
      <c r="L29" s="18">
        <f t="shared" si="20"/>
        <v>1</v>
      </c>
    </row>
    <row r="30" spans="1:12">
      <c r="A30" s="23">
        <v>5</v>
      </c>
      <c r="B30" s="20"/>
      <c r="C30" s="24"/>
      <c r="D30" t="e">
        <f>VLOOKUP(C30,Hcaps!$A$2:$B$58,2,FALSE)</f>
        <v>#N/A</v>
      </c>
      <c r="E30" s="32"/>
      <c r="F30" s="18">
        <f t="shared" si="16"/>
        <v>0</v>
      </c>
      <c r="G30" s="18">
        <f t="shared" si="17"/>
        <v>0</v>
      </c>
      <c r="H30" s="18">
        <f t="shared" si="15"/>
        <v>200</v>
      </c>
      <c r="I30" s="18">
        <f t="shared" si="18"/>
        <v>1</v>
      </c>
      <c r="J30" t="e">
        <f>VLOOKUP(C30,Hcaps!$A$2:$D$58,4,FALSE)</f>
        <v>#N/A</v>
      </c>
      <c r="K30">
        <f t="shared" si="19"/>
        <v>20000</v>
      </c>
      <c r="L30" s="18">
        <f t="shared" si="20"/>
        <v>1</v>
      </c>
    </row>
    <row r="31" spans="1:12">
      <c r="A31" s="19">
        <v>6</v>
      </c>
      <c r="B31" s="20"/>
      <c r="C31" s="24"/>
      <c r="D31" t="e">
        <f>VLOOKUP(C31,Hcaps!$A$2:$B$58,2,FALSE)</f>
        <v>#N/A</v>
      </c>
      <c r="E31" s="32"/>
      <c r="F31" s="18">
        <f t="shared" si="16"/>
        <v>0</v>
      </c>
      <c r="G31" s="18">
        <f t="shared" si="17"/>
        <v>0</v>
      </c>
      <c r="H31" s="18">
        <f t="shared" si="15"/>
        <v>200</v>
      </c>
      <c r="I31" s="18">
        <f t="shared" si="18"/>
        <v>1</v>
      </c>
      <c r="J31" t="e">
        <f>VLOOKUP(C31,Hcaps!$A$2:$D$58,4,FALSE)</f>
        <v>#N/A</v>
      </c>
      <c r="K31">
        <f t="shared" si="19"/>
        <v>20000</v>
      </c>
      <c r="L31" s="18">
        <f t="shared" si="20"/>
        <v>1</v>
      </c>
    </row>
    <row r="32" spans="1:12">
      <c r="A32" s="23">
        <v>7</v>
      </c>
      <c r="B32" s="20"/>
      <c r="C32" s="24"/>
      <c r="D32" t="e">
        <f>VLOOKUP(C32,Hcaps!$A$2:$B$58,2,FALSE)</f>
        <v>#N/A</v>
      </c>
      <c r="E32" s="32"/>
      <c r="F32" s="18">
        <f t="shared" si="16"/>
        <v>0</v>
      </c>
      <c r="G32" s="18">
        <f t="shared" si="17"/>
        <v>0</v>
      </c>
      <c r="H32" s="18">
        <f t="shared" si="15"/>
        <v>200</v>
      </c>
      <c r="I32" s="18">
        <f t="shared" si="18"/>
        <v>1</v>
      </c>
      <c r="J32" t="e">
        <f>VLOOKUP(C32,Hcaps!$A$2:$D$58,4,FALSE)</f>
        <v>#N/A</v>
      </c>
      <c r="K32">
        <f t="shared" si="19"/>
        <v>20000</v>
      </c>
      <c r="L32" s="18">
        <f t="shared" si="20"/>
        <v>1</v>
      </c>
    </row>
    <row r="33" spans="1:12">
      <c r="A33" s="19">
        <v>8</v>
      </c>
      <c r="B33" s="20"/>
      <c r="C33" s="24"/>
      <c r="D33" t="e">
        <f>VLOOKUP(C33,Hcaps!$A$2:$B$58,2,FALSE)</f>
        <v>#N/A</v>
      </c>
      <c r="E33" s="32"/>
      <c r="F33" s="18">
        <f t="shared" si="16"/>
        <v>0</v>
      </c>
      <c r="G33" s="18">
        <f t="shared" si="17"/>
        <v>0</v>
      </c>
      <c r="H33" s="18">
        <f t="shared" si="15"/>
        <v>200</v>
      </c>
      <c r="I33" s="18">
        <f t="shared" si="18"/>
        <v>1</v>
      </c>
      <c r="J33" t="e">
        <f>VLOOKUP(C33,Hcaps!$A$2:$D$58,4,FALSE)</f>
        <v>#N/A</v>
      </c>
      <c r="K33">
        <f t="shared" si="19"/>
        <v>20000</v>
      </c>
      <c r="L33" s="18">
        <f t="shared" si="20"/>
        <v>1</v>
      </c>
    </row>
    <row r="34" spans="1:12">
      <c r="A34" s="23">
        <v>9</v>
      </c>
      <c r="B34" s="20"/>
      <c r="C34" s="24"/>
      <c r="D34" t="e">
        <f>VLOOKUP(C34,Hcaps!$A$2:$B$58,2,FALSE)</f>
        <v>#N/A</v>
      </c>
      <c r="E34" s="32"/>
      <c r="F34" s="18">
        <f t="shared" si="16"/>
        <v>0</v>
      </c>
      <c r="G34" s="18">
        <f t="shared" si="17"/>
        <v>0</v>
      </c>
      <c r="H34" s="18">
        <f t="shared" si="15"/>
        <v>200</v>
      </c>
      <c r="I34" s="18">
        <f t="shared" si="18"/>
        <v>1</v>
      </c>
      <c r="J34" t="e">
        <f>VLOOKUP(C34,Hcaps!$A$2:$D$58,4,FALSE)</f>
        <v>#N/A</v>
      </c>
      <c r="K34">
        <f t="shared" si="19"/>
        <v>20000</v>
      </c>
      <c r="L34" s="18">
        <f t="shared" si="20"/>
        <v>1</v>
      </c>
    </row>
    <row r="35" spans="1:12">
      <c r="A35" s="19">
        <v>10</v>
      </c>
      <c r="B35" s="20"/>
      <c r="C35" s="24"/>
      <c r="D35" t="e">
        <f>VLOOKUP(C35,Hcaps!$A$2:$B$58,2,FALSE)</f>
        <v>#N/A</v>
      </c>
      <c r="E35" s="32"/>
      <c r="F35" s="18">
        <f t="shared" si="16"/>
        <v>0</v>
      </c>
      <c r="G35" s="18">
        <f t="shared" si="17"/>
        <v>0</v>
      </c>
      <c r="H35" s="18">
        <f t="shared" si="15"/>
        <v>200</v>
      </c>
      <c r="I35" s="18">
        <f t="shared" si="18"/>
        <v>1</v>
      </c>
      <c r="J35" t="e">
        <f>VLOOKUP(C35,Hcaps!$A$2:$D$58,4,FALSE)</f>
        <v>#N/A</v>
      </c>
      <c r="K35">
        <f t="shared" si="19"/>
        <v>20000</v>
      </c>
      <c r="L35" s="18">
        <f t="shared" si="20"/>
        <v>1</v>
      </c>
    </row>
    <row r="36" spans="1:12">
      <c r="A36" s="23">
        <v>11</v>
      </c>
      <c r="B36" s="20"/>
      <c r="C36" s="24"/>
      <c r="D36" t="e">
        <f>VLOOKUP(C36,Hcaps!$A$2:$B$58,2,FALSE)</f>
        <v>#N/A</v>
      </c>
      <c r="E36" s="32"/>
      <c r="F36" s="18">
        <f t="shared" ref="F36:F40" si="21">IF(E36&gt;0,INT(E36)-3,0)</f>
        <v>0</v>
      </c>
      <c r="G36" s="18">
        <f t="shared" ref="G36:G40" si="22">IF(E36&gt;0,(E36-F36-3)*100,0)</f>
        <v>0</v>
      </c>
      <c r="H36" s="18">
        <f t="shared" ref="H36:H40" si="23">IF(E36=0,200,((F36*60)+G36)/D36)</f>
        <v>200</v>
      </c>
      <c r="I36" s="18">
        <f t="shared" ref="I36:I40" si="24">RANK(H36,$H$26:$H$40,1)</f>
        <v>1</v>
      </c>
      <c r="J36" t="e">
        <f>VLOOKUP(C36,Hcaps!$A$2:$D$58,4,FALSE)</f>
        <v>#N/A</v>
      </c>
      <c r="K36">
        <f t="shared" ref="K36:K40" si="25">IF(F36=0,20000,((F36*60)+G36)*1000/J36)</f>
        <v>20000</v>
      </c>
      <c r="L36" s="18">
        <f t="shared" ref="L36:L40" si="26">RANK(K36,$K$26:$K$40,1)</f>
        <v>1</v>
      </c>
    </row>
    <row r="37" spans="1:12">
      <c r="A37" s="19">
        <v>12</v>
      </c>
      <c r="B37" s="20"/>
      <c r="C37" s="24"/>
      <c r="D37" t="e">
        <f>VLOOKUP(C37,Hcaps!$A$2:$B$58,2,FALSE)</f>
        <v>#N/A</v>
      </c>
      <c r="E37" s="32"/>
      <c r="F37" s="18">
        <f t="shared" si="21"/>
        <v>0</v>
      </c>
      <c r="G37" s="18">
        <f t="shared" si="22"/>
        <v>0</v>
      </c>
      <c r="H37" s="18">
        <f t="shared" si="23"/>
        <v>200</v>
      </c>
      <c r="I37" s="18">
        <f t="shared" si="24"/>
        <v>1</v>
      </c>
      <c r="J37" t="e">
        <f>VLOOKUP(C37,Hcaps!$A$2:$D$58,4,FALSE)</f>
        <v>#N/A</v>
      </c>
      <c r="K37">
        <f t="shared" si="25"/>
        <v>20000</v>
      </c>
      <c r="L37" s="18">
        <f t="shared" si="26"/>
        <v>1</v>
      </c>
    </row>
    <row r="38" spans="1:12">
      <c r="A38" s="23">
        <v>13</v>
      </c>
      <c r="B38" s="20"/>
      <c r="C38" s="24"/>
      <c r="D38" t="e">
        <f>VLOOKUP(C38,Hcaps!$A$2:$B$58,2,FALSE)</f>
        <v>#N/A</v>
      </c>
      <c r="E38" s="32"/>
      <c r="F38" s="18">
        <f t="shared" si="21"/>
        <v>0</v>
      </c>
      <c r="G38" s="18">
        <f t="shared" si="22"/>
        <v>0</v>
      </c>
      <c r="H38" s="18">
        <f t="shared" si="23"/>
        <v>200</v>
      </c>
      <c r="I38" s="18">
        <f t="shared" si="24"/>
        <v>1</v>
      </c>
      <c r="J38" t="e">
        <f>VLOOKUP(C38,Hcaps!$A$2:$D$58,4,FALSE)</f>
        <v>#N/A</v>
      </c>
      <c r="K38">
        <f t="shared" si="25"/>
        <v>20000</v>
      </c>
      <c r="L38" s="18">
        <f t="shared" si="26"/>
        <v>1</v>
      </c>
    </row>
    <row r="39" spans="1:12">
      <c r="A39" s="19">
        <v>14</v>
      </c>
      <c r="B39" s="20"/>
      <c r="C39" s="24"/>
      <c r="D39" t="e">
        <f>VLOOKUP(C39,Hcaps!$A$2:$B$58,2,FALSE)</f>
        <v>#N/A</v>
      </c>
      <c r="E39" s="32"/>
      <c r="F39" s="18">
        <f t="shared" si="21"/>
        <v>0</v>
      </c>
      <c r="G39" s="18">
        <f t="shared" si="22"/>
        <v>0</v>
      </c>
      <c r="H39" s="18">
        <f t="shared" si="23"/>
        <v>200</v>
      </c>
      <c r="I39" s="18">
        <f t="shared" si="24"/>
        <v>1</v>
      </c>
      <c r="J39" t="e">
        <f>VLOOKUP(C39,Hcaps!$A$2:$D$58,4,FALSE)</f>
        <v>#N/A</v>
      </c>
      <c r="K39">
        <f t="shared" si="25"/>
        <v>20000</v>
      </c>
      <c r="L39" s="18">
        <f t="shared" si="26"/>
        <v>1</v>
      </c>
    </row>
    <row r="40" spans="1:12">
      <c r="A40" s="23">
        <v>15</v>
      </c>
      <c r="B40" s="20"/>
      <c r="C40" s="24"/>
      <c r="D40" t="e">
        <f>VLOOKUP(C40,Hcaps!$A$2:$B$58,2,FALSE)</f>
        <v>#N/A</v>
      </c>
      <c r="E40" s="32"/>
      <c r="F40" s="18">
        <f t="shared" si="21"/>
        <v>0</v>
      </c>
      <c r="G40" s="18">
        <f t="shared" si="22"/>
        <v>0</v>
      </c>
      <c r="H40" s="18">
        <f t="shared" si="23"/>
        <v>200</v>
      </c>
      <c r="I40" s="18">
        <f t="shared" si="24"/>
        <v>1</v>
      </c>
      <c r="J40" t="e">
        <f>VLOOKUP(C40,Hcaps!$A$2:$D$58,4,FALSE)</f>
        <v>#N/A</v>
      </c>
      <c r="K40">
        <f t="shared" si="25"/>
        <v>20000</v>
      </c>
      <c r="L40" s="18">
        <f t="shared" si="26"/>
        <v>1</v>
      </c>
    </row>
    <row r="41" spans="1:12">
      <c r="A41" s="25"/>
      <c r="B41" s="26"/>
      <c r="C41" s="26"/>
      <c r="D41" s="26"/>
      <c r="E41" s="26"/>
      <c r="F41" s="27"/>
      <c r="G41" s="26"/>
      <c r="H41" s="26"/>
      <c r="I41" s="26"/>
    </row>
    <row r="42" spans="1:12" ht="24.6" customHeight="1">
      <c r="B42" s="28" t="s">
        <v>22</v>
      </c>
      <c r="C42" s="29" t="s">
        <v>42</v>
      </c>
      <c r="D42" s="30"/>
      <c r="E42" s="63" t="s">
        <v>13</v>
      </c>
      <c r="F42" s="59" t="s">
        <v>14</v>
      </c>
      <c r="G42" s="59" t="s">
        <v>15</v>
      </c>
      <c r="H42" s="67" t="s">
        <v>113</v>
      </c>
      <c r="I42" s="72" t="s">
        <v>114</v>
      </c>
      <c r="K42" s="65" t="s">
        <v>115</v>
      </c>
      <c r="L42" s="65" t="s">
        <v>116</v>
      </c>
    </row>
    <row r="43" spans="1:12">
      <c r="A43" s="8" t="s">
        <v>16</v>
      </c>
      <c r="B43" s="9" t="s">
        <v>70</v>
      </c>
      <c r="C43" s="10" t="s">
        <v>38</v>
      </c>
      <c r="D43" s="8" t="s">
        <v>17</v>
      </c>
      <c r="E43" s="64"/>
      <c r="F43" s="60"/>
      <c r="G43" s="60"/>
      <c r="H43" s="64"/>
      <c r="I43" s="73"/>
      <c r="J43" s="12" t="s">
        <v>106</v>
      </c>
      <c r="K43" s="66"/>
      <c r="L43" s="66"/>
    </row>
    <row r="44" spans="1:12">
      <c r="A44" s="13">
        <v>1</v>
      </c>
      <c r="B44" s="14"/>
      <c r="C44" s="15"/>
      <c r="D44" t="e">
        <f>VLOOKUP(C44,Hcaps!$A$2:$B$58,2,FALSE)</f>
        <v>#N/A</v>
      </c>
      <c r="E44" s="31"/>
      <c r="F44" s="17">
        <f>IF(E44&gt;0,INT(E44)-3,0)</f>
        <v>0</v>
      </c>
      <c r="G44" s="18">
        <f>IF(E44&gt;0,(E44-F44-3)*100,0)</f>
        <v>0</v>
      </c>
      <c r="H44" s="17">
        <f t="shared" ref="H44:H53" si="27">IF(E44=0,200,((F44*60)+G44)/D44)</f>
        <v>200</v>
      </c>
      <c r="I44" s="17">
        <f>RANK(H44,$H$44:$H$58,1)</f>
        <v>1</v>
      </c>
      <c r="J44" t="e">
        <f>VLOOKUP(C44,Hcaps!$A$2:$D$58,4,FALSE)</f>
        <v>#N/A</v>
      </c>
      <c r="K44">
        <f>IF(F44=0,20000,((F44*60)+G44)*1000/J44)</f>
        <v>20000</v>
      </c>
      <c r="L44" s="18">
        <f>RANK(K44,$K$44:$K$58,1)</f>
        <v>1</v>
      </c>
    </row>
    <row r="45" spans="1:12">
      <c r="A45" s="19">
        <v>2</v>
      </c>
      <c r="B45" s="20"/>
      <c r="C45" s="21"/>
      <c r="D45" t="e">
        <f>VLOOKUP(C45,Hcaps!$A$2:$B$58,2,FALSE)</f>
        <v>#N/A</v>
      </c>
      <c r="E45" s="32"/>
      <c r="F45" s="18">
        <f t="shared" ref="F45:F53" si="28">IF(E45&gt;0,INT(E45)-3,0)</f>
        <v>0</v>
      </c>
      <c r="G45" s="18">
        <f t="shared" ref="G45:G53" si="29">IF(E45&gt;0,(E45-F45-3)*100,0)</f>
        <v>0</v>
      </c>
      <c r="H45" s="18">
        <f t="shared" si="27"/>
        <v>200</v>
      </c>
      <c r="I45" s="18">
        <f t="shared" ref="I45:I53" si="30">RANK(H45,$H$44:$H$58,1)</f>
        <v>1</v>
      </c>
      <c r="J45" t="e">
        <f>VLOOKUP(C45,Hcaps!$A$2:$D$58,4,FALSE)</f>
        <v>#N/A</v>
      </c>
      <c r="K45">
        <f t="shared" ref="K45:K53" si="31">IF(F45=0,20000,((F45*60)+G45)*1000/J45)</f>
        <v>20000</v>
      </c>
      <c r="L45" s="18">
        <f t="shared" ref="L45:L53" si="32">RANK(K45,$K$44:$K$58,1)</f>
        <v>1</v>
      </c>
    </row>
    <row r="46" spans="1:12">
      <c r="A46" s="23">
        <v>3</v>
      </c>
      <c r="B46" s="20"/>
      <c r="C46" s="24"/>
      <c r="D46" t="e">
        <f>VLOOKUP(C46,Hcaps!$A$2:$B$58,2,FALSE)</f>
        <v>#N/A</v>
      </c>
      <c r="E46" s="32"/>
      <c r="F46" s="18">
        <f t="shared" si="28"/>
        <v>0</v>
      </c>
      <c r="G46" s="18">
        <f t="shared" si="29"/>
        <v>0</v>
      </c>
      <c r="H46" s="18">
        <f t="shared" si="27"/>
        <v>200</v>
      </c>
      <c r="I46" s="18">
        <f t="shared" si="30"/>
        <v>1</v>
      </c>
      <c r="J46" t="e">
        <f>VLOOKUP(C46,Hcaps!$A$2:$D$58,4,FALSE)</f>
        <v>#N/A</v>
      </c>
      <c r="K46">
        <f t="shared" si="31"/>
        <v>20000</v>
      </c>
      <c r="L46" s="18">
        <f t="shared" si="32"/>
        <v>1</v>
      </c>
    </row>
    <row r="47" spans="1:12">
      <c r="A47" s="19">
        <v>4</v>
      </c>
      <c r="B47" s="20"/>
      <c r="C47" s="24"/>
      <c r="D47" t="e">
        <f>VLOOKUP(C47,Hcaps!$A$2:$B$58,2,FALSE)</f>
        <v>#N/A</v>
      </c>
      <c r="E47" s="32"/>
      <c r="F47" s="18">
        <f t="shared" si="28"/>
        <v>0</v>
      </c>
      <c r="G47" s="18">
        <f t="shared" si="29"/>
        <v>0</v>
      </c>
      <c r="H47" s="18">
        <f t="shared" si="27"/>
        <v>200</v>
      </c>
      <c r="I47" s="18">
        <f t="shared" si="30"/>
        <v>1</v>
      </c>
      <c r="J47" t="e">
        <f>VLOOKUP(C47,Hcaps!$A$2:$D$58,4,FALSE)</f>
        <v>#N/A</v>
      </c>
      <c r="K47">
        <f t="shared" si="31"/>
        <v>20000</v>
      </c>
      <c r="L47" s="18">
        <f t="shared" si="32"/>
        <v>1</v>
      </c>
    </row>
    <row r="48" spans="1:12">
      <c r="A48" s="23">
        <v>5</v>
      </c>
      <c r="B48" s="20"/>
      <c r="C48" s="24"/>
      <c r="D48" t="e">
        <f>VLOOKUP(C48,Hcaps!$A$2:$B$58,2,FALSE)</f>
        <v>#N/A</v>
      </c>
      <c r="E48" s="32"/>
      <c r="F48" s="18">
        <f t="shared" si="28"/>
        <v>0</v>
      </c>
      <c r="G48" s="18">
        <f t="shared" si="29"/>
        <v>0</v>
      </c>
      <c r="H48" s="18">
        <f t="shared" si="27"/>
        <v>200</v>
      </c>
      <c r="I48" s="18">
        <f t="shared" si="30"/>
        <v>1</v>
      </c>
      <c r="J48" t="e">
        <f>VLOOKUP(C48,Hcaps!$A$2:$D$58,4,FALSE)</f>
        <v>#N/A</v>
      </c>
      <c r="K48">
        <f t="shared" si="31"/>
        <v>20000</v>
      </c>
      <c r="L48" s="18">
        <f t="shared" si="32"/>
        <v>1</v>
      </c>
    </row>
    <row r="49" spans="1:12">
      <c r="A49" s="19">
        <v>6</v>
      </c>
      <c r="B49" s="20"/>
      <c r="C49" s="24"/>
      <c r="D49" t="e">
        <f>VLOOKUP(C49,Hcaps!$A$2:$B$58,2,FALSE)</f>
        <v>#N/A</v>
      </c>
      <c r="E49" s="32"/>
      <c r="F49" s="18">
        <f t="shared" si="28"/>
        <v>0</v>
      </c>
      <c r="G49" s="18">
        <f t="shared" si="29"/>
        <v>0</v>
      </c>
      <c r="H49" s="18">
        <f t="shared" si="27"/>
        <v>200</v>
      </c>
      <c r="I49" s="18">
        <f t="shared" si="30"/>
        <v>1</v>
      </c>
      <c r="J49" t="e">
        <f>VLOOKUP(C49,Hcaps!$A$2:$D$58,4,FALSE)</f>
        <v>#N/A</v>
      </c>
      <c r="K49">
        <f t="shared" si="31"/>
        <v>20000</v>
      </c>
      <c r="L49" s="18">
        <f t="shared" si="32"/>
        <v>1</v>
      </c>
    </row>
    <row r="50" spans="1:12">
      <c r="A50" s="23">
        <v>7</v>
      </c>
      <c r="B50" s="20"/>
      <c r="C50" s="24"/>
      <c r="D50" t="e">
        <f>VLOOKUP(C50,Hcaps!$A$2:$B$58,2,FALSE)</f>
        <v>#N/A</v>
      </c>
      <c r="E50" s="32"/>
      <c r="F50" s="18">
        <f t="shared" si="28"/>
        <v>0</v>
      </c>
      <c r="G50" s="18">
        <f t="shared" si="29"/>
        <v>0</v>
      </c>
      <c r="H50" s="18">
        <f t="shared" si="27"/>
        <v>200</v>
      </c>
      <c r="I50" s="18">
        <f t="shared" si="30"/>
        <v>1</v>
      </c>
      <c r="J50" t="e">
        <f>VLOOKUP(C50,Hcaps!$A$2:$D$58,4,FALSE)</f>
        <v>#N/A</v>
      </c>
      <c r="K50">
        <f t="shared" si="31"/>
        <v>20000</v>
      </c>
      <c r="L50" s="18">
        <f t="shared" si="32"/>
        <v>1</v>
      </c>
    </row>
    <row r="51" spans="1:12">
      <c r="A51" s="19">
        <v>8</v>
      </c>
      <c r="B51" s="20"/>
      <c r="C51" s="24"/>
      <c r="D51" t="e">
        <f>VLOOKUP(C51,Hcaps!$A$2:$B$58,2,FALSE)</f>
        <v>#N/A</v>
      </c>
      <c r="E51" s="32"/>
      <c r="F51" s="18">
        <f t="shared" si="28"/>
        <v>0</v>
      </c>
      <c r="G51" s="18">
        <f t="shared" si="29"/>
        <v>0</v>
      </c>
      <c r="H51" s="18">
        <f t="shared" si="27"/>
        <v>200</v>
      </c>
      <c r="I51" s="18">
        <f t="shared" si="30"/>
        <v>1</v>
      </c>
      <c r="J51" t="e">
        <f>VLOOKUP(C51,Hcaps!$A$2:$D$58,4,FALSE)</f>
        <v>#N/A</v>
      </c>
      <c r="K51">
        <f t="shared" si="31"/>
        <v>20000</v>
      </c>
      <c r="L51" s="18">
        <f t="shared" si="32"/>
        <v>1</v>
      </c>
    </row>
    <row r="52" spans="1:12">
      <c r="A52" s="23">
        <v>9</v>
      </c>
      <c r="B52" s="20"/>
      <c r="C52" s="24"/>
      <c r="D52" t="e">
        <f>VLOOKUP(C52,Hcaps!$A$2:$B$58,2,FALSE)</f>
        <v>#N/A</v>
      </c>
      <c r="E52" s="32"/>
      <c r="F52" s="18">
        <f t="shared" si="28"/>
        <v>0</v>
      </c>
      <c r="G52" s="18">
        <f t="shared" si="29"/>
        <v>0</v>
      </c>
      <c r="H52" s="18">
        <f t="shared" si="27"/>
        <v>200</v>
      </c>
      <c r="I52" s="18">
        <f t="shared" si="30"/>
        <v>1</v>
      </c>
      <c r="J52" t="e">
        <f>VLOOKUP(C52,Hcaps!$A$2:$D$58,4,FALSE)</f>
        <v>#N/A</v>
      </c>
      <c r="K52">
        <f t="shared" si="31"/>
        <v>20000</v>
      </c>
      <c r="L52" s="18">
        <f t="shared" si="32"/>
        <v>1</v>
      </c>
    </row>
    <row r="53" spans="1:12">
      <c r="A53" s="19">
        <v>10</v>
      </c>
      <c r="B53" s="20"/>
      <c r="C53" s="24"/>
      <c r="D53" t="e">
        <f>VLOOKUP(C53,Hcaps!$A$2:$B$58,2,FALSE)</f>
        <v>#N/A</v>
      </c>
      <c r="E53" s="32"/>
      <c r="F53" s="18">
        <f t="shared" si="28"/>
        <v>0</v>
      </c>
      <c r="G53" s="18">
        <f t="shared" si="29"/>
        <v>0</v>
      </c>
      <c r="H53" s="18">
        <f t="shared" si="27"/>
        <v>200</v>
      </c>
      <c r="I53" s="18">
        <f t="shared" si="30"/>
        <v>1</v>
      </c>
      <c r="J53" t="e">
        <f>VLOOKUP(C53,Hcaps!$A$2:$D$58,4,FALSE)</f>
        <v>#N/A</v>
      </c>
      <c r="K53">
        <f t="shared" si="31"/>
        <v>20000</v>
      </c>
      <c r="L53" s="18">
        <f t="shared" si="32"/>
        <v>1</v>
      </c>
    </row>
    <row r="54" spans="1:12">
      <c r="A54" s="23">
        <v>11</v>
      </c>
      <c r="B54" s="20"/>
      <c r="C54" s="24"/>
      <c r="D54" t="e">
        <f>VLOOKUP(C54,Hcaps!$A$2:$B$58,2,FALSE)</f>
        <v>#N/A</v>
      </c>
      <c r="E54" s="32"/>
      <c r="F54" s="18">
        <f t="shared" ref="F54:F58" si="33">IF(E54&gt;0,INT(E54)-3,0)</f>
        <v>0</v>
      </c>
      <c r="G54" s="18">
        <f t="shared" ref="G54:G58" si="34">IF(E54&gt;0,(E54-F54-3)*100,0)</f>
        <v>0</v>
      </c>
      <c r="H54" s="18">
        <f t="shared" ref="H54:H58" si="35">IF(E54=0,200,((F54*60)+G54)/D54)</f>
        <v>200</v>
      </c>
      <c r="I54" s="18">
        <f t="shared" ref="I54:I58" si="36">RANK(H54,$H$44:$H$58,1)</f>
        <v>1</v>
      </c>
      <c r="J54" t="e">
        <f>VLOOKUP(C54,Hcaps!$A$2:$D$58,4,FALSE)</f>
        <v>#N/A</v>
      </c>
      <c r="K54">
        <f t="shared" ref="K54:K58" si="37">IF(F54=0,20000,((F54*60)+G54)*1000/J54)</f>
        <v>20000</v>
      </c>
      <c r="L54" s="18">
        <f t="shared" ref="L54:L58" si="38">RANK(K54,$K$44:$K$58,1)</f>
        <v>1</v>
      </c>
    </row>
    <row r="55" spans="1:12">
      <c r="A55" s="19">
        <v>12</v>
      </c>
      <c r="B55" s="20"/>
      <c r="C55" s="24"/>
      <c r="D55" t="e">
        <f>VLOOKUP(C55,Hcaps!$A$2:$B$58,2,FALSE)</f>
        <v>#N/A</v>
      </c>
      <c r="E55" s="32"/>
      <c r="F55" s="18">
        <f t="shared" si="33"/>
        <v>0</v>
      </c>
      <c r="G55" s="18">
        <f t="shared" si="34"/>
        <v>0</v>
      </c>
      <c r="H55" s="18">
        <f t="shared" si="35"/>
        <v>200</v>
      </c>
      <c r="I55" s="18">
        <f t="shared" si="36"/>
        <v>1</v>
      </c>
      <c r="J55" t="e">
        <f>VLOOKUP(C55,Hcaps!$A$2:$D$58,4,FALSE)</f>
        <v>#N/A</v>
      </c>
      <c r="K55">
        <f t="shared" si="37"/>
        <v>20000</v>
      </c>
      <c r="L55" s="18">
        <f t="shared" si="38"/>
        <v>1</v>
      </c>
    </row>
    <row r="56" spans="1:12">
      <c r="A56" s="23">
        <v>13</v>
      </c>
      <c r="B56" s="20"/>
      <c r="C56" s="24"/>
      <c r="D56" t="e">
        <f>VLOOKUP(C56,Hcaps!$A$2:$B$58,2,FALSE)</f>
        <v>#N/A</v>
      </c>
      <c r="E56" s="32"/>
      <c r="F56" s="18">
        <f t="shared" si="33"/>
        <v>0</v>
      </c>
      <c r="G56" s="18">
        <f t="shared" si="34"/>
        <v>0</v>
      </c>
      <c r="H56" s="18">
        <f t="shared" si="35"/>
        <v>200</v>
      </c>
      <c r="I56" s="18">
        <f t="shared" si="36"/>
        <v>1</v>
      </c>
      <c r="J56" t="e">
        <f>VLOOKUP(C56,Hcaps!$A$2:$D$58,4,FALSE)</f>
        <v>#N/A</v>
      </c>
      <c r="K56">
        <f t="shared" si="37"/>
        <v>20000</v>
      </c>
      <c r="L56" s="18">
        <f t="shared" si="38"/>
        <v>1</v>
      </c>
    </row>
    <row r="57" spans="1:12">
      <c r="A57" s="19">
        <v>14</v>
      </c>
      <c r="B57" s="20"/>
      <c r="C57" s="24"/>
      <c r="D57" t="e">
        <f>VLOOKUP(C57,Hcaps!$A$2:$B$58,2,FALSE)</f>
        <v>#N/A</v>
      </c>
      <c r="E57" s="32"/>
      <c r="F57" s="18">
        <f t="shared" si="33"/>
        <v>0</v>
      </c>
      <c r="G57" s="18">
        <f t="shared" si="34"/>
        <v>0</v>
      </c>
      <c r="H57" s="18">
        <f t="shared" si="35"/>
        <v>200</v>
      </c>
      <c r="I57" s="18">
        <f t="shared" si="36"/>
        <v>1</v>
      </c>
      <c r="J57" t="e">
        <f>VLOOKUP(C57,Hcaps!$A$2:$D$58,4,FALSE)</f>
        <v>#N/A</v>
      </c>
      <c r="K57">
        <f t="shared" si="37"/>
        <v>20000</v>
      </c>
      <c r="L57" s="18">
        <f t="shared" si="38"/>
        <v>1</v>
      </c>
    </row>
    <row r="58" spans="1:12">
      <c r="A58" s="23">
        <v>15</v>
      </c>
      <c r="B58" s="20"/>
      <c r="C58" s="24"/>
      <c r="D58" t="e">
        <f>VLOOKUP(C58,Hcaps!$A$2:$B$58,2,FALSE)</f>
        <v>#N/A</v>
      </c>
      <c r="E58" s="32"/>
      <c r="F58" s="18">
        <f t="shared" si="33"/>
        <v>0</v>
      </c>
      <c r="G58" s="18">
        <f t="shared" si="34"/>
        <v>0</v>
      </c>
      <c r="H58" s="18">
        <f t="shared" si="35"/>
        <v>200</v>
      </c>
      <c r="I58" s="18">
        <f t="shared" si="36"/>
        <v>1</v>
      </c>
      <c r="J58" t="e">
        <f>VLOOKUP(C58,Hcaps!$A$2:$D$58,4,FALSE)</f>
        <v>#N/A</v>
      </c>
      <c r="K58">
        <f t="shared" si="37"/>
        <v>20000</v>
      </c>
      <c r="L58" s="18">
        <f t="shared" si="38"/>
        <v>1</v>
      </c>
    </row>
    <row r="59" spans="1:12">
      <c r="A59" s="25"/>
      <c r="B59" s="26"/>
      <c r="C59" s="26"/>
      <c r="D59" s="26"/>
      <c r="E59" s="26"/>
      <c r="F59" s="27"/>
      <c r="G59" s="26"/>
      <c r="H59" s="26"/>
      <c r="I59" s="26"/>
    </row>
    <row r="60" spans="1:12" ht="24.6" customHeight="1">
      <c r="B60" s="28" t="s">
        <v>23</v>
      </c>
      <c r="C60" s="29" t="s">
        <v>42</v>
      </c>
      <c r="D60" s="30"/>
      <c r="E60" s="63" t="s">
        <v>13</v>
      </c>
      <c r="F60" s="59" t="s">
        <v>14</v>
      </c>
      <c r="G60" s="59" t="s">
        <v>15</v>
      </c>
      <c r="H60" s="67" t="s">
        <v>113</v>
      </c>
      <c r="I60" s="72" t="s">
        <v>114</v>
      </c>
      <c r="K60" s="65" t="s">
        <v>115</v>
      </c>
      <c r="L60" s="65" t="s">
        <v>116</v>
      </c>
    </row>
    <row r="61" spans="1:12">
      <c r="A61" s="8" t="s">
        <v>16</v>
      </c>
      <c r="B61" s="9" t="s">
        <v>70</v>
      </c>
      <c r="C61" s="10" t="s">
        <v>38</v>
      </c>
      <c r="D61" s="8" t="s">
        <v>17</v>
      </c>
      <c r="E61" s="64"/>
      <c r="F61" s="60"/>
      <c r="G61" s="60"/>
      <c r="H61" s="64"/>
      <c r="I61" s="73"/>
      <c r="J61" s="12" t="s">
        <v>106</v>
      </c>
      <c r="K61" s="66"/>
      <c r="L61" s="66"/>
    </row>
    <row r="62" spans="1:12">
      <c r="A62" s="13">
        <v>1</v>
      </c>
      <c r="B62" s="14"/>
      <c r="C62" s="15"/>
      <c r="D62" t="e">
        <f>VLOOKUP(C62,Hcaps!$A$2:$B$58,2,FALSE)</f>
        <v>#N/A</v>
      </c>
      <c r="E62" s="31"/>
      <c r="F62" s="17">
        <f>IF(E62&gt;0,INT(E62)-3,0)</f>
        <v>0</v>
      </c>
      <c r="G62" s="18">
        <f>IF(E62&gt;0,(E62-F62-3)*100,0)</f>
        <v>0</v>
      </c>
      <c r="H62" s="17">
        <f t="shared" ref="H62:H71" si="39">IF(E62=0,200,((F62*60)+G62)/D62)</f>
        <v>200</v>
      </c>
      <c r="I62" s="17">
        <f>RANK(H62,$H$62:$H$76,1)</f>
        <v>1</v>
      </c>
      <c r="J62" t="e">
        <f>VLOOKUP(C62,Hcaps!$A$2:$D$58,4,FALSE)</f>
        <v>#N/A</v>
      </c>
      <c r="K62">
        <f>IF(F62=0,20000,((F62*60)+G62)*1000/J62)</f>
        <v>20000</v>
      </c>
      <c r="L62" s="18">
        <f>RANK(K62,$K$62:$K$76,1)</f>
        <v>1</v>
      </c>
    </row>
    <row r="63" spans="1:12">
      <c r="A63" s="19">
        <v>2</v>
      </c>
      <c r="B63" s="20"/>
      <c r="C63" s="21"/>
      <c r="D63" t="e">
        <f>VLOOKUP(C63,Hcaps!$A$2:$B$58,2,FALSE)</f>
        <v>#N/A</v>
      </c>
      <c r="E63" s="32"/>
      <c r="F63" s="18">
        <f t="shared" ref="F63:F71" si="40">IF(E63&gt;0,INT(E63)-3,0)</f>
        <v>0</v>
      </c>
      <c r="G63" s="18">
        <f t="shared" ref="G63:G71" si="41">IF(E63&gt;0,(E63-F63-3)*100,0)</f>
        <v>0</v>
      </c>
      <c r="H63" s="18">
        <f t="shared" si="39"/>
        <v>200</v>
      </c>
      <c r="I63" s="18">
        <f t="shared" ref="I63:I71" si="42">RANK(H63,$H$62:$H$76,1)</f>
        <v>1</v>
      </c>
      <c r="J63" t="e">
        <f>VLOOKUP(C63,Hcaps!$A$2:$D$58,4,FALSE)</f>
        <v>#N/A</v>
      </c>
      <c r="K63">
        <f t="shared" ref="K63:K71" si="43">IF(F63=0,20000,((F63*60)+G63)*1000/J63)</f>
        <v>20000</v>
      </c>
      <c r="L63" s="18">
        <f t="shared" ref="L63:L71" si="44">RANK(K63,$K$62:$K$76,1)</f>
        <v>1</v>
      </c>
    </row>
    <row r="64" spans="1:12">
      <c r="A64" s="23">
        <v>3</v>
      </c>
      <c r="B64" s="20"/>
      <c r="C64" s="24"/>
      <c r="D64" t="e">
        <f>VLOOKUP(C64,Hcaps!$A$2:$B$58,2,FALSE)</f>
        <v>#N/A</v>
      </c>
      <c r="E64" s="32"/>
      <c r="F64" s="18">
        <f t="shared" si="40"/>
        <v>0</v>
      </c>
      <c r="G64" s="18">
        <f t="shared" si="41"/>
        <v>0</v>
      </c>
      <c r="H64" s="18">
        <f t="shared" si="39"/>
        <v>200</v>
      </c>
      <c r="I64" s="18">
        <f t="shared" si="42"/>
        <v>1</v>
      </c>
      <c r="J64" t="e">
        <f>VLOOKUP(C64,Hcaps!$A$2:$D$58,4,FALSE)</f>
        <v>#N/A</v>
      </c>
      <c r="K64">
        <f t="shared" si="43"/>
        <v>20000</v>
      </c>
      <c r="L64" s="18">
        <f t="shared" si="44"/>
        <v>1</v>
      </c>
    </row>
    <row r="65" spans="1:12">
      <c r="A65" s="19">
        <v>4</v>
      </c>
      <c r="B65" s="20"/>
      <c r="C65" s="24"/>
      <c r="D65" t="e">
        <f>VLOOKUP(C65,Hcaps!$A$2:$B$58,2,FALSE)</f>
        <v>#N/A</v>
      </c>
      <c r="E65" s="32"/>
      <c r="F65" s="18">
        <f t="shared" si="40"/>
        <v>0</v>
      </c>
      <c r="G65" s="18">
        <f t="shared" si="41"/>
        <v>0</v>
      </c>
      <c r="H65" s="18">
        <f t="shared" si="39"/>
        <v>200</v>
      </c>
      <c r="I65" s="18">
        <f t="shared" si="42"/>
        <v>1</v>
      </c>
      <c r="J65" t="e">
        <f>VLOOKUP(C65,Hcaps!$A$2:$D$58,4,FALSE)</f>
        <v>#N/A</v>
      </c>
      <c r="K65">
        <f t="shared" si="43"/>
        <v>20000</v>
      </c>
      <c r="L65" s="18">
        <f t="shared" si="44"/>
        <v>1</v>
      </c>
    </row>
    <row r="66" spans="1:12">
      <c r="A66" s="23">
        <v>5</v>
      </c>
      <c r="B66" s="20"/>
      <c r="C66" s="24"/>
      <c r="D66" t="e">
        <f>VLOOKUP(C66,Hcaps!$A$2:$B$58,2,FALSE)</f>
        <v>#N/A</v>
      </c>
      <c r="E66" s="32"/>
      <c r="F66" s="18">
        <f t="shared" si="40"/>
        <v>0</v>
      </c>
      <c r="G66" s="18">
        <f t="shared" si="41"/>
        <v>0</v>
      </c>
      <c r="H66" s="18">
        <f t="shared" si="39"/>
        <v>200</v>
      </c>
      <c r="I66" s="18">
        <f t="shared" si="42"/>
        <v>1</v>
      </c>
      <c r="J66" t="e">
        <f>VLOOKUP(C66,Hcaps!$A$2:$D$58,4,FALSE)</f>
        <v>#N/A</v>
      </c>
      <c r="K66">
        <f t="shared" si="43"/>
        <v>20000</v>
      </c>
      <c r="L66" s="18">
        <f t="shared" si="44"/>
        <v>1</v>
      </c>
    </row>
    <row r="67" spans="1:12">
      <c r="A67" s="19">
        <v>6</v>
      </c>
      <c r="B67" s="20"/>
      <c r="C67" s="24"/>
      <c r="D67" t="e">
        <f>VLOOKUP(C67,Hcaps!$A$2:$B$58,2,FALSE)</f>
        <v>#N/A</v>
      </c>
      <c r="E67" s="32"/>
      <c r="F67" s="18">
        <f t="shared" si="40"/>
        <v>0</v>
      </c>
      <c r="G67" s="18">
        <f t="shared" si="41"/>
        <v>0</v>
      </c>
      <c r="H67" s="18">
        <f t="shared" si="39"/>
        <v>200</v>
      </c>
      <c r="I67" s="18">
        <f t="shared" si="42"/>
        <v>1</v>
      </c>
      <c r="J67" t="e">
        <f>VLOOKUP(C67,Hcaps!$A$2:$D$58,4,FALSE)</f>
        <v>#N/A</v>
      </c>
      <c r="K67">
        <f t="shared" si="43"/>
        <v>20000</v>
      </c>
      <c r="L67" s="18">
        <f t="shared" si="44"/>
        <v>1</v>
      </c>
    </row>
    <row r="68" spans="1:12">
      <c r="A68" s="23">
        <v>7</v>
      </c>
      <c r="B68" s="20"/>
      <c r="C68" s="24"/>
      <c r="D68" t="e">
        <f>VLOOKUP(C68,Hcaps!$A$2:$B$58,2,FALSE)</f>
        <v>#N/A</v>
      </c>
      <c r="E68" s="32"/>
      <c r="F68" s="18">
        <f t="shared" si="40"/>
        <v>0</v>
      </c>
      <c r="G68" s="18">
        <f t="shared" si="41"/>
        <v>0</v>
      </c>
      <c r="H68" s="18">
        <f t="shared" si="39"/>
        <v>200</v>
      </c>
      <c r="I68" s="18">
        <f t="shared" si="42"/>
        <v>1</v>
      </c>
      <c r="J68" t="e">
        <f>VLOOKUP(C68,Hcaps!$A$2:$D$58,4,FALSE)</f>
        <v>#N/A</v>
      </c>
      <c r="K68">
        <f t="shared" si="43"/>
        <v>20000</v>
      </c>
      <c r="L68" s="18">
        <f t="shared" si="44"/>
        <v>1</v>
      </c>
    </row>
    <row r="69" spans="1:12">
      <c r="A69" s="19">
        <v>8</v>
      </c>
      <c r="B69" s="20"/>
      <c r="C69" s="24"/>
      <c r="D69" t="e">
        <f>VLOOKUP(C69,Hcaps!$A$2:$B$58,2,FALSE)</f>
        <v>#N/A</v>
      </c>
      <c r="E69" s="32"/>
      <c r="F69" s="18">
        <f t="shared" si="40"/>
        <v>0</v>
      </c>
      <c r="G69" s="18">
        <f t="shared" si="41"/>
        <v>0</v>
      </c>
      <c r="H69" s="18">
        <f t="shared" si="39"/>
        <v>200</v>
      </c>
      <c r="I69" s="18">
        <f t="shared" si="42"/>
        <v>1</v>
      </c>
      <c r="J69" t="e">
        <f>VLOOKUP(C69,Hcaps!$A$2:$D$58,4,FALSE)</f>
        <v>#N/A</v>
      </c>
      <c r="K69">
        <f t="shared" si="43"/>
        <v>20000</v>
      </c>
      <c r="L69" s="18">
        <f t="shared" si="44"/>
        <v>1</v>
      </c>
    </row>
    <row r="70" spans="1:12">
      <c r="A70" s="23">
        <v>9</v>
      </c>
      <c r="B70" s="20"/>
      <c r="C70" s="24"/>
      <c r="D70" t="e">
        <f>VLOOKUP(C70,Hcaps!$A$2:$B$58,2,FALSE)</f>
        <v>#N/A</v>
      </c>
      <c r="E70" s="32"/>
      <c r="F70" s="18">
        <f t="shared" si="40"/>
        <v>0</v>
      </c>
      <c r="G70" s="18">
        <f t="shared" si="41"/>
        <v>0</v>
      </c>
      <c r="H70" s="18">
        <f t="shared" si="39"/>
        <v>200</v>
      </c>
      <c r="I70" s="18">
        <f t="shared" si="42"/>
        <v>1</v>
      </c>
      <c r="J70" t="e">
        <f>VLOOKUP(C70,Hcaps!$A$2:$D$58,4,FALSE)</f>
        <v>#N/A</v>
      </c>
      <c r="K70">
        <f t="shared" si="43"/>
        <v>20000</v>
      </c>
      <c r="L70" s="18">
        <f t="shared" si="44"/>
        <v>1</v>
      </c>
    </row>
    <row r="71" spans="1:12">
      <c r="A71" s="19">
        <v>10</v>
      </c>
      <c r="B71" s="20"/>
      <c r="C71" s="24"/>
      <c r="D71" t="e">
        <f>VLOOKUP(C71,Hcaps!$A$2:$B$58,2,FALSE)</f>
        <v>#N/A</v>
      </c>
      <c r="E71" s="32"/>
      <c r="F71" s="18">
        <f t="shared" si="40"/>
        <v>0</v>
      </c>
      <c r="G71" s="18">
        <f t="shared" si="41"/>
        <v>0</v>
      </c>
      <c r="H71" s="18">
        <f t="shared" si="39"/>
        <v>200</v>
      </c>
      <c r="I71" s="18">
        <f t="shared" si="42"/>
        <v>1</v>
      </c>
      <c r="J71" t="e">
        <f>VLOOKUP(C71,Hcaps!$A$2:$D$58,4,FALSE)</f>
        <v>#N/A</v>
      </c>
      <c r="K71">
        <f t="shared" si="43"/>
        <v>20000</v>
      </c>
      <c r="L71" s="18">
        <f t="shared" si="44"/>
        <v>1</v>
      </c>
    </row>
    <row r="72" spans="1:12">
      <c r="A72" s="23">
        <v>11</v>
      </c>
      <c r="B72" s="20"/>
      <c r="C72" s="24"/>
      <c r="D72" t="e">
        <f>VLOOKUP(C72,Hcaps!$A$2:$B$58,2,FALSE)</f>
        <v>#N/A</v>
      </c>
      <c r="E72" s="32"/>
      <c r="F72" s="18">
        <f t="shared" ref="F72:F76" si="45">IF(E72&gt;0,INT(E72)-3,0)</f>
        <v>0</v>
      </c>
      <c r="G72" s="18">
        <f t="shared" ref="G72:G76" si="46">IF(E72&gt;0,(E72-F72-3)*100,0)</f>
        <v>0</v>
      </c>
      <c r="H72" s="18">
        <f t="shared" ref="H72:H76" si="47">IF(E72=0,200,((F72*60)+G72)/D72)</f>
        <v>200</v>
      </c>
      <c r="I72" s="18">
        <f t="shared" ref="I72:I76" si="48">RANK(H72,$H$62:$H$76,1)</f>
        <v>1</v>
      </c>
      <c r="J72" t="e">
        <f>VLOOKUP(C72,Hcaps!$A$2:$D$58,4,FALSE)</f>
        <v>#N/A</v>
      </c>
      <c r="K72">
        <f t="shared" ref="K72:K76" si="49">IF(F72=0,20000,((F72*60)+G72)*1000/J72)</f>
        <v>20000</v>
      </c>
      <c r="L72" s="18">
        <f t="shared" ref="L72:L76" si="50">RANK(K72,$K$62:$K$76,1)</f>
        <v>1</v>
      </c>
    </row>
    <row r="73" spans="1:12">
      <c r="A73" s="19">
        <v>12</v>
      </c>
      <c r="B73" s="20"/>
      <c r="C73" s="24"/>
      <c r="D73" t="e">
        <f>VLOOKUP(C73,Hcaps!$A$2:$B$58,2,FALSE)</f>
        <v>#N/A</v>
      </c>
      <c r="E73" s="32"/>
      <c r="F73" s="18">
        <f t="shared" si="45"/>
        <v>0</v>
      </c>
      <c r="G73" s="18">
        <f t="shared" si="46"/>
        <v>0</v>
      </c>
      <c r="H73" s="18">
        <f t="shared" si="47"/>
        <v>200</v>
      </c>
      <c r="I73" s="18">
        <f t="shared" si="48"/>
        <v>1</v>
      </c>
      <c r="J73" t="e">
        <f>VLOOKUP(C73,Hcaps!$A$2:$D$58,4,FALSE)</f>
        <v>#N/A</v>
      </c>
      <c r="K73">
        <f t="shared" si="49"/>
        <v>20000</v>
      </c>
      <c r="L73" s="18">
        <f t="shared" si="50"/>
        <v>1</v>
      </c>
    </row>
    <row r="74" spans="1:12">
      <c r="A74" s="23">
        <v>13</v>
      </c>
      <c r="B74" s="20"/>
      <c r="C74" s="24"/>
      <c r="D74" t="e">
        <f>VLOOKUP(C74,Hcaps!$A$2:$B$58,2,FALSE)</f>
        <v>#N/A</v>
      </c>
      <c r="E74" s="32"/>
      <c r="F74" s="18">
        <f t="shared" si="45"/>
        <v>0</v>
      </c>
      <c r="G74" s="18">
        <f t="shared" si="46"/>
        <v>0</v>
      </c>
      <c r="H74" s="18">
        <f t="shared" si="47"/>
        <v>200</v>
      </c>
      <c r="I74" s="18">
        <f t="shared" si="48"/>
        <v>1</v>
      </c>
      <c r="J74" t="e">
        <f>VLOOKUP(C74,Hcaps!$A$2:$D$58,4,FALSE)</f>
        <v>#N/A</v>
      </c>
      <c r="K74">
        <f t="shared" si="49"/>
        <v>20000</v>
      </c>
      <c r="L74" s="18">
        <f t="shared" si="50"/>
        <v>1</v>
      </c>
    </row>
    <row r="75" spans="1:12">
      <c r="A75" s="19">
        <v>14</v>
      </c>
      <c r="B75" s="20"/>
      <c r="C75" s="24"/>
      <c r="D75" t="e">
        <f>VLOOKUP(C75,Hcaps!$A$2:$B$58,2,FALSE)</f>
        <v>#N/A</v>
      </c>
      <c r="E75" s="32"/>
      <c r="F75" s="18">
        <f t="shared" si="45"/>
        <v>0</v>
      </c>
      <c r="G75" s="18">
        <f t="shared" si="46"/>
        <v>0</v>
      </c>
      <c r="H75" s="18">
        <f t="shared" si="47"/>
        <v>200</v>
      </c>
      <c r="I75" s="18">
        <f t="shared" si="48"/>
        <v>1</v>
      </c>
      <c r="J75" t="e">
        <f>VLOOKUP(C75,Hcaps!$A$2:$D$58,4,FALSE)</f>
        <v>#N/A</v>
      </c>
      <c r="K75">
        <f t="shared" si="49"/>
        <v>20000</v>
      </c>
      <c r="L75" s="18">
        <f t="shared" si="50"/>
        <v>1</v>
      </c>
    </row>
    <row r="76" spans="1:12">
      <c r="A76" s="23">
        <v>15</v>
      </c>
      <c r="B76" s="20"/>
      <c r="C76" s="24"/>
      <c r="D76" t="e">
        <f>VLOOKUP(C76,Hcaps!$A$2:$B$58,2,FALSE)</f>
        <v>#N/A</v>
      </c>
      <c r="E76" s="32"/>
      <c r="F76" s="18">
        <f t="shared" si="45"/>
        <v>0</v>
      </c>
      <c r="G76" s="18">
        <f t="shared" si="46"/>
        <v>0</v>
      </c>
      <c r="H76" s="18">
        <f t="shared" si="47"/>
        <v>200</v>
      </c>
      <c r="I76" s="18">
        <f t="shared" si="48"/>
        <v>1</v>
      </c>
      <c r="J76" t="e">
        <f>VLOOKUP(C76,Hcaps!$A$2:$D$58,4,FALSE)</f>
        <v>#N/A</v>
      </c>
      <c r="K76">
        <f t="shared" si="49"/>
        <v>20000</v>
      </c>
      <c r="L76" s="18">
        <f t="shared" si="50"/>
        <v>1</v>
      </c>
    </row>
    <row r="77" spans="1:12">
      <c r="A77" s="25"/>
      <c r="B77" s="26"/>
      <c r="C77" s="26"/>
      <c r="D77" s="26"/>
      <c r="E77" s="26"/>
      <c r="F77" s="27"/>
      <c r="G77" s="26"/>
      <c r="H77" s="26"/>
      <c r="I77" s="26"/>
    </row>
    <row r="78" spans="1:12" ht="24.6" customHeight="1">
      <c r="B78" s="28" t="s">
        <v>24</v>
      </c>
      <c r="C78" s="29" t="s">
        <v>42</v>
      </c>
      <c r="D78" s="30"/>
      <c r="E78" s="63" t="s">
        <v>13</v>
      </c>
      <c r="F78" s="59" t="s">
        <v>14</v>
      </c>
      <c r="G78" s="59" t="s">
        <v>15</v>
      </c>
      <c r="H78" s="67" t="s">
        <v>113</v>
      </c>
      <c r="I78" s="72" t="s">
        <v>114</v>
      </c>
      <c r="K78" s="65" t="s">
        <v>115</v>
      </c>
      <c r="L78" s="65" t="s">
        <v>116</v>
      </c>
    </row>
    <row r="79" spans="1:12">
      <c r="A79" s="8" t="s">
        <v>16</v>
      </c>
      <c r="B79" s="9" t="s">
        <v>70</v>
      </c>
      <c r="C79" s="10" t="s">
        <v>38</v>
      </c>
      <c r="D79" s="8" t="s">
        <v>17</v>
      </c>
      <c r="E79" s="64"/>
      <c r="F79" s="60"/>
      <c r="G79" s="60"/>
      <c r="H79" s="64"/>
      <c r="I79" s="73"/>
      <c r="J79" s="12" t="s">
        <v>106</v>
      </c>
      <c r="K79" s="66"/>
      <c r="L79" s="66"/>
    </row>
    <row r="80" spans="1:12">
      <c r="A80" s="13">
        <v>1</v>
      </c>
      <c r="B80" s="14"/>
      <c r="C80" s="15"/>
      <c r="D80" t="e">
        <f>VLOOKUP(C80,Hcaps!$A$2:$B$58,2,FALSE)</f>
        <v>#N/A</v>
      </c>
      <c r="E80" s="31"/>
      <c r="F80" s="17">
        <f>IF(E80&gt;0,INT(E80)-3,0)</f>
        <v>0</v>
      </c>
      <c r="G80" s="18">
        <f>IF(E80&gt;0,(E80-F80-3)*100,0)</f>
        <v>0</v>
      </c>
      <c r="H80" s="17">
        <f t="shared" ref="H80:H88" si="51">IF(E80=0,200,((F80*60)+G80)/D80)</f>
        <v>200</v>
      </c>
      <c r="I80" s="17">
        <f>RANK(H80,$H$80:$H$94,1)</f>
        <v>1</v>
      </c>
      <c r="J80" t="e">
        <f>VLOOKUP(C80,Hcaps!$A$2:$D$58,4,FALSE)</f>
        <v>#N/A</v>
      </c>
      <c r="K80">
        <f>IF(F80=0,20000,((F80*60)+G80)*1000/J80)</f>
        <v>20000</v>
      </c>
      <c r="L80" s="18">
        <f>RANK(K80,$K$80:$K$94,1)</f>
        <v>1</v>
      </c>
    </row>
    <row r="81" spans="1:12">
      <c r="A81" s="19">
        <v>2</v>
      </c>
      <c r="B81" s="20"/>
      <c r="C81" s="21"/>
      <c r="D81" t="e">
        <f>VLOOKUP(C81,Hcaps!$A$2:$B$58,2,FALSE)</f>
        <v>#N/A</v>
      </c>
      <c r="E81" s="32"/>
      <c r="F81" s="18">
        <f t="shared" ref="F81:F88" si="52">IF(E81&gt;0,INT(E81)-3,0)</f>
        <v>0</v>
      </c>
      <c r="G81" s="18">
        <f t="shared" ref="G81:G88" si="53">IF(E81&gt;0,(E81-F81-3)*100,0)</f>
        <v>0</v>
      </c>
      <c r="H81" s="18">
        <f t="shared" si="51"/>
        <v>200</v>
      </c>
      <c r="I81" s="18">
        <f t="shared" ref="I81:I88" si="54">RANK(H81,$H$80:$H$94,1)</f>
        <v>1</v>
      </c>
      <c r="J81" t="e">
        <f>VLOOKUP(C81,Hcaps!$A$2:$D$58,4,FALSE)</f>
        <v>#N/A</v>
      </c>
      <c r="K81">
        <f t="shared" ref="K81:K88" si="55">IF(F81=0,20000,((F81*60)+G81)*1000/J81)</f>
        <v>20000</v>
      </c>
      <c r="L81" s="18">
        <f t="shared" ref="L81:L88" si="56">RANK(K81,$K$80:$K$94,1)</f>
        <v>1</v>
      </c>
    </row>
    <row r="82" spans="1:12">
      <c r="A82" s="23">
        <v>3</v>
      </c>
      <c r="B82" s="20"/>
      <c r="C82" s="24"/>
      <c r="D82" t="e">
        <f>VLOOKUP(C82,Hcaps!$A$2:$B$58,2,FALSE)</f>
        <v>#N/A</v>
      </c>
      <c r="E82" s="32"/>
      <c r="F82" s="18">
        <f t="shared" si="52"/>
        <v>0</v>
      </c>
      <c r="G82" s="18">
        <f t="shared" si="53"/>
        <v>0</v>
      </c>
      <c r="H82" s="18">
        <f t="shared" si="51"/>
        <v>200</v>
      </c>
      <c r="I82" s="18">
        <f t="shared" si="54"/>
        <v>1</v>
      </c>
      <c r="J82" t="e">
        <f>VLOOKUP(C82,Hcaps!$A$2:$D$58,4,FALSE)</f>
        <v>#N/A</v>
      </c>
      <c r="K82">
        <f t="shared" si="55"/>
        <v>20000</v>
      </c>
      <c r="L82" s="18">
        <f t="shared" si="56"/>
        <v>1</v>
      </c>
    </row>
    <row r="83" spans="1:12">
      <c r="A83" s="19">
        <v>4</v>
      </c>
      <c r="B83" s="20"/>
      <c r="C83" s="24"/>
      <c r="D83" t="e">
        <f>VLOOKUP(C83,Hcaps!$A$2:$B$58,2,FALSE)</f>
        <v>#N/A</v>
      </c>
      <c r="E83" s="32"/>
      <c r="F83" s="18">
        <f t="shared" si="52"/>
        <v>0</v>
      </c>
      <c r="G83" s="18">
        <f t="shared" si="53"/>
        <v>0</v>
      </c>
      <c r="H83" s="18">
        <f t="shared" si="51"/>
        <v>200</v>
      </c>
      <c r="I83" s="18">
        <f t="shared" si="54"/>
        <v>1</v>
      </c>
      <c r="J83" t="e">
        <f>VLOOKUP(C83,Hcaps!$A$2:$D$58,4,FALSE)</f>
        <v>#N/A</v>
      </c>
      <c r="K83">
        <f t="shared" si="55"/>
        <v>20000</v>
      </c>
      <c r="L83" s="18">
        <f t="shared" si="56"/>
        <v>1</v>
      </c>
    </row>
    <row r="84" spans="1:12">
      <c r="A84" s="23">
        <v>5</v>
      </c>
      <c r="B84" s="20"/>
      <c r="C84" s="24"/>
      <c r="D84" t="e">
        <f>VLOOKUP(C84,Hcaps!$A$2:$B$58,2,FALSE)</f>
        <v>#N/A</v>
      </c>
      <c r="E84" s="32"/>
      <c r="F84" s="18">
        <f t="shared" si="52"/>
        <v>0</v>
      </c>
      <c r="G84" s="18">
        <f t="shared" si="53"/>
        <v>0</v>
      </c>
      <c r="H84" s="18">
        <f t="shared" si="51"/>
        <v>200</v>
      </c>
      <c r="I84" s="18">
        <f t="shared" si="54"/>
        <v>1</v>
      </c>
      <c r="J84" t="e">
        <f>VLOOKUP(C84,Hcaps!$A$2:$D$58,4,FALSE)</f>
        <v>#N/A</v>
      </c>
      <c r="K84">
        <f t="shared" si="55"/>
        <v>20000</v>
      </c>
      <c r="L84" s="18">
        <f t="shared" si="56"/>
        <v>1</v>
      </c>
    </row>
    <row r="85" spans="1:12">
      <c r="A85" s="19">
        <v>6</v>
      </c>
      <c r="B85" s="20"/>
      <c r="C85" s="24"/>
      <c r="D85" t="e">
        <f>VLOOKUP(C85,Hcaps!$A$2:$B$58,2,FALSE)</f>
        <v>#N/A</v>
      </c>
      <c r="E85" s="32"/>
      <c r="F85" s="18">
        <f t="shared" si="52"/>
        <v>0</v>
      </c>
      <c r="G85" s="18">
        <f t="shared" si="53"/>
        <v>0</v>
      </c>
      <c r="H85" s="18">
        <f t="shared" si="51"/>
        <v>200</v>
      </c>
      <c r="I85" s="18">
        <f t="shared" si="54"/>
        <v>1</v>
      </c>
      <c r="J85" t="e">
        <f>VLOOKUP(C85,Hcaps!$A$2:$D$58,4,FALSE)</f>
        <v>#N/A</v>
      </c>
      <c r="K85">
        <f t="shared" si="55"/>
        <v>20000</v>
      </c>
      <c r="L85" s="18">
        <f t="shared" si="56"/>
        <v>1</v>
      </c>
    </row>
    <row r="86" spans="1:12">
      <c r="A86" s="23">
        <v>7</v>
      </c>
      <c r="B86" s="20"/>
      <c r="C86" s="24"/>
      <c r="D86" t="e">
        <f>VLOOKUP(C86,Hcaps!$A$2:$B$58,2,FALSE)</f>
        <v>#N/A</v>
      </c>
      <c r="E86" s="32"/>
      <c r="F86" s="18">
        <f t="shared" si="52"/>
        <v>0</v>
      </c>
      <c r="G86" s="18">
        <f t="shared" si="53"/>
        <v>0</v>
      </c>
      <c r="H86" s="18">
        <f t="shared" si="51"/>
        <v>200</v>
      </c>
      <c r="I86" s="18">
        <f t="shared" si="54"/>
        <v>1</v>
      </c>
      <c r="J86" t="e">
        <f>VLOOKUP(C86,Hcaps!$A$2:$D$58,4,FALSE)</f>
        <v>#N/A</v>
      </c>
      <c r="K86">
        <f t="shared" si="55"/>
        <v>20000</v>
      </c>
      <c r="L86" s="18">
        <f t="shared" si="56"/>
        <v>1</v>
      </c>
    </row>
    <row r="87" spans="1:12">
      <c r="A87" s="19">
        <v>8</v>
      </c>
      <c r="B87" s="20"/>
      <c r="C87" s="24"/>
      <c r="D87" t="e">
        <f>VLOOKUP(C87,Hcaps!$A$2:$B$58,2,FALSE)</f>
        <v>#N/A</v>
      </c>
      <c r="E87" s="32"/>
      <c r="F87" s="18">
        <f t="shared" si="52"/>
        <v>0</v>
      </c>
      <c r="G87" s="18">
        <f t="shared" si="53"/>
        <v>0</v>
      </c>
      <c r="H87" s="18">
        <f t="shared" si="51"/>
        <v>200</v>
      </c>
      <c r="I87" s="18">
        <f t="shared" si="54"/>
        <v>1</v>
      </c>
      <c r="J87" t="e">
        <f>VLOOKUP(C87,Hcaps!$A$2:$D$58,4,FALSE)</f>
        <v>#N/A</v>
      </c>
      <c r="K87">
        <f t="shared" si="55"/>
        <v>20000</v>
      </c>
      <c r="L87" s="18">
        <f t="shared" si="56"/>
        <v>1</v>
      </c>
    </row>
    <row r="88" spans="1:12">
      <c r="A88" s="23">
        <v>9</v>
      </c>
      <c r="B88" s="20"/>
      <c r="C88" s="24"/>
      <c r="D88" t="e">
        <f>VLOOKUP(C88,Hcaps!$A$2:$B$58,2,FALSE)</f>
        <v>#N/A</v>
      </c>
      <c r="E88" s="32"/>
      <c r="F88" s="18">
        <f t="shared" si="52"/>
        <v>0</v>
      </c>
      <c r="G88" s="18">
        <f t="shared" si="53"/>
        <v>0</v>
      </c>
      <c r="H88" s="18">
        <f t="shared" si="51"/>
        <v>200</v>
      </c>
      <c r="I88" s="18">
        <f t="shared" si="54"/>
        <v>1</v>
      </c>
      <c r="J88" t="e">
        <f>VLOOKUP(C88,Hcaps!$A$2:$D$58,4,FALSE)</f>
        <v>#N/A</v>
      </c>
      <c r="K88">
        <f t="shared" si="55"/>
        <v>20000</v>
      </c>
      <c r="L88" s="18">
        <f t="shared" si="56"/>
        <v>1</v>
      </c>
    </row>
    <row r="89" spans="1:12">
      <c r="A89" s="19">
        <v>10</v>
      </c>
      <c r="B89" s="20"/>
      <c r="C89" s="24"/>
      <c r="D89" t="e">
        <f>VLOOKUP(C89,Hcaps!$A$2:$B$58,2,FALSE)</f>
        <v>#N/A</v>
      </c>
      <c r="E89" s="32"/>
      <c r="F89" s="18">
        <f t="shared" ref="F89:F94" si="57">IF(E89&gt;0,INT(E89)-3,0)</f>
        <v>0</v>
      </c>
      <c r="G89" s="18">
        <f t="shared" ref="G89:G94" si="58">IF(E89&gt;0,(E89-F89-3)*100,0)</f>
        <v>0</v>
      </c>
      <c r="H89" s="18">
        <f t="shared" ref="H89:H94" si="59">IF(E89=0,200,((F89*60)+G89)/D89)</f>
        <v>200</v>
      </c>
      <c r="I89" s="18">
        <f t="shared" ref="I89:I94" si="60">RANK(H89,$H$80:$H$94,1)</f>
        <v>1</v>
      </c>
      <c r="J89" t="e">
        <f>VLOOKUP(C89,Hcaps!$A$2:$D$58,4,FALSE)</f>
        <v>#N/A</v>
      </c>
      <c r="K89">
        <f t="shared" ref="K89:K94" si="61">IF(F89=0,20000,((F89*60)+G89)*1000/J89)</f>
        <v>20000</v>
      </c>
      <c r="L89" s="18">
        <f t="shared" ref="L89:L94" si="62">RANK(K89,$K$80:$K$94,1)</f>
        <v>1</v>
      </c>
    </row>
    <row r="90" spans="1:12">
      <c r="A90" s="23">
        <v>11</v>
      </c>
      <c r="B90" s="20"/>
      <c r="C90" s="24"/>
      <c r="D90" t="e">
        <f>VLOOKUP(C90,Hcaps!$A$2:$B$58,2,FALSE)</f>
        <v>#N/A</v>
      </c>
      <c r="E90" s="32"/>
      <c r="F90" s="18">
        <f t="shared" si="57"/>
        <v>0</v>
      </c>
      <c r="G90" s="18">
        <f t="shared" si="58"/>
        <v>0</v>
      </c>
      <c r="H90" s="18">
        <f t="shared" si="59"/>
        <v>200</v>
      </c>
      <c r="I90" s="18">
        <f t="shared" si="60"/>
        <v>1</v>
      </c>
      <c r="J90" t="e">
        <f>VLOOKUP(C90,Hcaps!$A$2:$D$58,4,FALSE)</f>
        <v>#N/A</v>
      </c>
      <c r="K90">
        <f t="shared" si="61"/>
        <v>20000</v>
      </c>
      <c r="L90" s="18">
        <f t="shared" si="62"/>
        <v>1</v>
      </c>
    </row>
    <row r="91" spans="1:12">
      <c r="A91" s="19">
        <v>12</v>
      </c>
      <c r="B91" s="20"/>
      <c r="C91" s="24"/>
      <c r="D91" t="e">
        <f>VLOOKUP(C91,Hcaps!$A$2:$B$58,2,FALSE)</f>
        <v>#N/A</v>
      </c>
      <c r="E91" s="32"/>
      <c r="F91" s="18">
        <f t="shared" si="57"/>
        <v>0</v>
      </c>
      <c r="G91" s="18">
        <f t="shared" si="58"/>
        <v>0</v>
      </c>
      <c r="H91" s="18">
        <f t="shared" si="59"/>
        <v>200</v>
      </c>
      <c r="I91" s="18">
        <f t="shared" si="60"/>
        <v>1</v>
      </c>
      <c r="J91" t="e">
        <f>VLOOKUP(C91,Hcaps!$A$2:$D$58,4,FALSE)</f>
        <v>#N/A</v>
      </c>
      <c r="K91">
        <f t="shared" si="61"/>
        <v>20000</v>
      </c>
      <c r="L91" s="18">
        <f t="shared" si="62"/>
        <v>1</v>
      </c>
    </row>
    <row r="92" spans="1:12">
      <c r="A92" s="23">
        <v>13</v>
      </c>
      <c r="B92" s="20"/>
      <c r="C92" s="24"/>
      <c r="D92" t="e">
        <f>VLOOKUP(C92,Hcaps!$A$2:$B$58,2,FALSE)</f>
        <v>#N/A</v>
      </c>
      <c r="E92" s="32"/>
      <c r="F92" s="18">
        <f t="shared" si="57"/>
        <v>0</v>
      </c>
      <c r="G92" s="18">
        <f t="shared" si="58"/>
        <v>0</v>
      </c>
      <c r="H92" s="18">
        <f t="shared" si="59"/>
        <v>200</v>
      </c>
      <c r="I92" s="18">
        <f t="shared" si="60"/>
        <v>1</v>
      </c>
      <c r="J92" t="e">
        <f>VLOOKUP(C92,Hcaps!$A$2:$D$58,4,FALSE)</f>
        <v>#N/A</v>
      </c>
      <c r="K92">
        <f t="shared" si="61"/>
        <v>20000</v>
      </c>
      <c r="L92" s="18">
        <f t="shared" si="62"/>
        <v>1</v>
      </c>
    </row>
    <row r="93" spans="1:12">
      <c r="A93" s="19">
        <v>14</v>
      </c>
      <c r="B93" s="20"/>
      <c r="C93" s="24"/>
      <c r="D93" t="e">
        <f>VLOOKUP(C93,Hcaps!$A$2:$B$58,2,FALSE)</f>
        <v>#N/A</v>
      </c>
      <c r="E93" s="32"/>
      <c r="F93" s="18">
        <f t="shared" si="57"/>
        <v>0</v>
      </c>
      <c r="G93" s="18">
        <f t="shared" si="58"/>
        <v>0</v>
      </c>
      <c r="H93" s="18">
        <f t="shared" si="59"/>
        <v>200</v>
      </c>
      <c r="I93" s="18">
        <f t="shared" si="60"/>
        <v>1</v>
      </c>
      <c r="J93" t="e">
        <f>VLOOKUP(C93,Hcaps!$A$2:$D$58,4,FALSE)</f>
        <v>#N/A</v>
      </c>
      <c r="K93">
        <f t="shared" si="61"/>
        <v>20000</v>
      </c>
      <c r="L93" s="18">
        <f t="shared" si="62"/>
        <v>1</v>
      </c>
    </row>
    <row r="94" spans="1:12">
      <c r="A94" s="23">
        <v>15</v>
      </c>
      <c r="B94" s="20"/>
      <c r="C94" s="24"/>
      <c r="D94" t="e">
        <f>VLOOKUP(C94,Hcaps!$A$2:$B$58,2,FALSE)</f>
        <v>#N/A</v>
      </c>
      <c r="E94" s="32"/>
      <c r="F94" s="18">
        <f t="shared" si="57"/>
        <v>0</v>
      </c>
      <c r="G94" s="18">
        <f t="shared" si="58"/>
        <v>0</v>
      </c>
      <c r="H94" s="18">
        <f t="shared" si="59"/>
        <v>200</v>
      </c>
      <c r="I94" s="18">
        <f t="shared" si="60"/>
        <v>1</v>
      </c>
      <c r="J94" t="e">
        <f>VLOOKUP(C94,Hcaps!$A$2:$D$58,4,FALSE)</f>
        <v>#N/A</v>
      </c>
      <c r="K94">
        <f t="shared" si="61"/>
        <v>20000</v>
      </c>
      <c r="L94" s="18">
        <f t="shared" si="62"/>
        <v>1</v>
      </c>
    </row>
    <row r="95" spans="1:12">
      <c r="A95" s="25"/>
      <c r="B95" s="26"/>
      <c r="C95" s="26"/>
      <c r="D95" s="26"/>
      <c r="E95" s="26"/>
      <c r="F95" s="27"/>
      <c r="G95" s="26"/>
      <c r="H95" s="26"/>
      <c r="I95" s="26"/>
    </row>
  </sheetData>
  <mergeCells count="38">
    <mergeCell ref="C2:E3"/>
    <mergeCell ref="F2:H3"/>
    <mergeCell ref="I42:I43"/>
    <mergeCell ref="K42:K43"/>
    <mergeCell ref="L42:L43"/>
    <mergeCell ref="L6:L7"/>
    <mergeCell ref="G42:G43"/>
    <mergeCell ref="D4:H4"/>
    <mergeCell ref="H24:H25"/>
    <mergeCell ref="F24:F25"/>
    <mergeCell ref="L78:L79"/>
    <mergeCell ref="H42:H43"/>
    <mergeCell ref="K6:K7"/>
    <mergeCell ref="H78:H79"/>
    <mergeCell ref="K24:K25"/>
    <mergeCell ref="I6:I7"/>
    <mergeCell ref="I24:I25"/>
    <mergeCell ref="H60:H61"/>
    <mergeCell ref="K78:K79"/>
    <mergeCell ref="L24:L25"/>
    <mergeCell ref="I78:I79"/>
    <mergeCell ref="I60:I61"/>
    <mergeCell ref="K60:K61"/>
    <mergeCell ref="L60:L61"/>
    <mergeCell ref="F78:F79"/>
    <mergeCell ref="H6:H7"/>
    <mergeCell ref="E60:E61"/>
    <mergeCell ref="E6:E7"/>
    <mergeCell ref="G6:G7"/>
    <mergeCell ref="F6:F7"/>
    <mergeCell ref="E78:E79"/>
    <mergeCell ref="G60:G61"/>
    <mergeCell ref="E42:E43"/>
    <mergeCell ref="G78:G79"/>
    <mergeCell ref="F60:F61"/>
    <mergeCell ref="G24:G25"/>
    <mergeCell ref="F42:F43"/>
    <mergeCell ref="E24:E25"/>
  </mergeCells>
  <pageMargins left="0.6" right="0.25" top="0.75" bottom="0.75" header="0.3" footer="0.3"/>
  <pageSetup paperSize="9" scale="9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Skippers!$A$1:$A$25</xm:f>
          </x14:formula1>
          <xm:sqref>B62:B76 B8:B22 B26:B40 B44:B58 B80:B94</xm:sqref>
        </x14:dataValidation>
        <x14:dataValidation type="list" allowBlank="1" showInputMessage="1" showErrorMessage="1" xr:uid="{00000000-0002-0000-0000-000001000000}">
          <x14:formula1>
            <xm:f>Hcaps!$A$2:$A$58</xm:f>
          </x14:formula1>
          <xm:sqref>C62:C76 C80:C94 C26:C40 C8:C22 C44:C58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8"/>
  <sheetViews>
    <sheetView workbookViewId="0">
      <selection activeCell="A2" sqref="A2"/>
    </sheetView>
  </sheetViews>
  <sheetFormatPr defaultColWidth="9" defaultRowHeight="14.4"/>
  <cols>
    <col min="1" max="1" width="16.5546875" customWidth="1"/>
    <col min="2" max="2" width="8.44140625" style="33" customWidth="1"/>
    <col min="3" max="3" width="7.44140625" style="33" hidden="1"/>
    <col min="4" max="4" width="6.5546875" hidden="1"/>
    <col min="5" max="5" width="10" style="34" customWidth="1"/>
    <col min="6" max="256" width="10" customWidth="1"/>
  </cols>
  <sheetData>
    <row r="1" spans="1:6" ht="18">
      <c r="A1" s="35" t="s">
        <v>71</v>
      </c>
      <c r="B1" s="33">
        <f>'RACE DATA ENTRY'!C5</f>
        <v>0</v>
      </c>
      <c r="C1" s="36"/>
      <c r="E1" s="37" t="s">
        <v>81</v>
      </c>
    </row>
    <row r="2" spans="1:6" ht="15.6">
      <c r="A2" s="35"/>
      <c r="B2" s="36"/>
      <c r="C2" s="36"/>
      <c r="F2" s="38"/>
    </row>
    <row r="4" spans="1:6" s="39" customFormat="1" ht="28.8">
      <c r="A4" s="40" t="s">
        <v>70</v>
      </c>
      <c r="B4" s="41" t="s">
        <v>78</v>
      </c>
      <c r="C4" s="40" t="s">
        <v>79</v>
      </c>
      <c r="D4" s="41" t="s">
        <v>80</v>
      </c>
      <c r="E4" s="42" t="s">
        <v>107</v>
      </c>
      <c r="F4" s="41" t="s">
        <v>108</v>
      </c>
    </row>
    <row r="5" spans="1:6" s="39" customFormat="1">
      <c r="A5" s="43" t="s">
        <v>127</v>
      </c>
      <c r="B5" s="43"/>
      <c r="C5" s="43"/>
      <c r="D5" s="43"/>
      <c r="E5" s="44"/>
      <c r="F5" s="43"/>
    </row>
    <row r="6" spans="1:6">
      <c r="A6">
        <f>'RACE DATA ENTRY'!B8</f>
        <v>0</v>
      </c>
      <c r="B6" s="45">
        <f>'RACE DATA ENTRY'!E8-3</f>
        <v>-3</v>
      </c>
      <c r="C6" s="33">
        <f>+'RACE DATA ENTRY'!H8</f>
        <v>200</v>
      </c>
      <c r="D6">
        <f>'RACE DATA ENTRY'!I8</f>
        <v>1</v>
      </c>
      <c r="E6" s="34">
        <f>'RACE DATA ENTRY'!K8</f>
        <v>20000</v>
      </c>
      <c r="F6">
        <f>'RACE DATA ENTRY'!L8</f>
        <v>1</v>
      </c>
    </row>
    <row r="7" spans="1:6">
      <c r="A7">
        <f>'RACE DATA ENTRY'!B9</f>
        <v>0</v>
      </c>
      <c r="B7" s="45">
        <f>'RACE DATA ENTRY'!E9-3</f>
        <v>-3</v>
      </c>
      <c r="C7" s="33">
        <f>+'RACE DATA ENTRY'!H9</f>
        <v>200</v>
      </c>
      <c r="D7">
        <f>'RACE DATA ENTRY'!I9</f>
        <v>1</v>
      </c>
      <c r="E7" s="34">
        <f>'RACE DATA ENTRY'!K9</f>
        <v>20000</v>
      </c>
      <c r="F7">
        <f>'RACE DATA ENTRY'!L9</f>
        <v>1</v>
      </c>
    </row>
    <row r="8" spans="1:6">
      <c r="A8">
        <f>'RACE DATA ENTRY'!B10</f>
        <v>0</v>
      </c>
      <c r="B8" s="45">
        <f>'RACE DATA ENTRY'!E10-3</f>
        <v>-3</v>
      </c>
      <c r="C8" s="33">
        <f>+'RACE DATA ENTRY'!H10</f>
        <v>200</v>
      </c>
      <c r="D8">
        <f>'RACE DATA ENTRY'!I10</f>
        <v>1</v>
      </c>
      <c r="E8" s="34">
        <f>'RACE DATA ENTRY'!K10</f>
        <v>20000</v>
      </c>
      <c r="F8">
        <f>'RACE DATA ENTRY'!L10</f>
        <v>1</v>
      </c>
    </row>
    <row r="9" spans="1:6">
      <c r="A9">
        <f>'RACE DATA ENTRY'!B11</f>
        <v>0</v>
      </c>
      <c r="B9" s="45">
        <f>'RACE DATA ENTRY'!E11-3</f>
        <v>-3</v>
      </c>
      <c r="C9" s="33">
        <f>+'RACE DATA ENTRY'!H11</f>
        <v>200</v>
      </c>
      <c r="D9">
        <f>'RACE DATA ENTRY'!I11</f>
        <v>1</v>
      </c>
      <c r="E9" s="34">
        <f>'RACE DATA ENTRY'!K11</f>
        <v>20000</v>
      </c>
      <c r="F9">
        <f>'RACE DATA ENTRY'!L11</f>
        <v>1</v>
      </c>
    </row>
    <row r="10" spans="1:6">
      <c r="A10">
        <f>'RACE DATA ENTRY'!B12</f>
        <v>0</v>
      </c>
      <c r="B10" s="45">
        <f>'RACE DATA ENTRY'!E12-3</f>
        <v>-3</v>
      </c>
      <c r="C10" s="33">
        <f>+'RACE DATA ENTRY'!H12</f>
        <v>200</v>
      </c>
      <c r="D10">
        <f>'RACE DATA ENTRY'!I12</f>
        <v>1</v>
      </c>
      <c r="E10" s="34">
        <f>'RACE DATA ENTRY'!K12</f>
        <v>20000</v>
      </c>
      <c r="F10">
        <f>'RACE DATA ENTRY'!L12</f>
        <v>1</v>
      </c>
    </row>
    <row r="11" spans="1:6">
      <c r="A11">
        <f>'RACE DATA ENTRY'!B13</f>
        <v>0</v>
      </c>
      <c r="B11" s="45">
        <f>'RACE DATA ENTRY'!E13-3</f>
        <v>-3</v>
      </c>
      <c r="C11" s="33">
        <f>+'RACE DATA ENTRY'!H13</f>
        <v>200</v>
      </c>
      <c r="D11">
        <f>'RACE DATA ENTRY'!I13</f>
        <v>1</v>
      </c>
      <c r="E11" s="34">
        <f>'RACE DATA ENTRY'!K13</f>
        <v>20000</v>
      </c>
      <c r="F11">
        <f>'RACE DATA ENTRY'!L13</f>
        <v>1</v>
      </c>
    </row>
    <row r="12" spans="1:6">
      <c r="A12">
        <f>'RACE DATA ENTRY'!B14</f>
        <v>0</v>
      </c>
      <c r="B12" s="45">
        <f>'RACE DATA ENTRY'!E14-3</f>
        <v>-3</v>
      </c>
      <c r="C12" s="33">
        <f>+'RACE DATA ENTRY'!H14</f>
        <v>200</v>
      </c>
      <c r="D12">
        <f>'RACE DATA ENTRY'!I14</f>
        <v>1</v>
      </c>
      <c r="E12" s="34">
        <f>'RACE DATA ENTRY'!K14</f>
        <v>20000</v>
      </c>
      <c r="F12">
        <f>'RACE DATA ENTRY'!L14</f>
        <v>1</v>
      </c>
    </row>
    <row r="13" spans="1:6">
      <c r="A13">
        <f>'RACE DATA ENTRY'!B15</f>
        <v>0</v>
      </c>
      <c r="B13" s="45">
        <f>'RACE DATA ENTRY'!E15-3</f>
        <v>-3</v>
      </c>
      <c r="C13" s="33">
        <f>+'RACE DATA ENTRY'!H15</f>
        <v>200</v>
      </c>
      <c r="D13">
        <f>'RACE DATA ENTRY'!I15</f>
        <v>1</v>
      </c>
      <c r="E13" s="34">
        <f>'RACE DATA ENTRY'!K15</f>
        <v>20000</v>
      </c>
      <c r="F13">
        <f>'RACE DATA ENTRY'!L15</f>
        <v>1</v>
      </c>
    </row>
    <row r="14" spans="1:6">
      <c r="A14">
        <f>'RACE DATA ENTRY'!B16</f>
        <v>0</v>
      </c>
      <c r="B14" s="45">
        <f>'RACE DATA ENTRY'!E16-3</f>
        <v>-3</v>
      </c>
      <c r="C14" s="33">
        <f>+'RACE DATA ENTRY'!H16</f>
        <v>200</v>
      </c>
      <c r="D14">
        <f>'RACE DATA ENTRY'!I16</f>
        <v>1</v>
      </c>
      <c r="E14" s="34">
        <f>'RACE DATA ENTRY'!K16</f>
        <v>20000</v>
      </c>
      <c r="F14">
        <f>'RACE DATA ENTRY'!L16</f>
        <v>1</v>
      </c>
    </row>
    <row r="15" spans="1:6">
      <c r="A15">
        <f>'RACE DATA ENTRY'!B17</f>
        <v>0</v>
      </c>
      <c r="B15" s="45">
        <f>'RACE DATA ENTRY'!E17-3</f>
        <v>-3</v>
      </c>
      <c r="C15" s="33">
        <f>+'RACE DATA ENTRY'!H17</f>
        <v>200</v>
      </c>
      <c r="D15">
        <f>'RACE DATA ENTRY'!I17</f>
        <v>1</v>
      </c>
      <c r="E15" s="34">
        <f>'RACE DATA ENTRY'!K17</f>
        <v>20000</v>
      </c>
      <c r="F15">
        <f>'RACE DATA ENTRY'!L17</f>
        <v>1</v>
      </c>
    </row>
    <row r="16" spans="1:6">
      <c r="A16">
        <f>'RACE DATA ENTRY'!B18</f>
        <v>0</v>
      </c>
      <c r="B16" s="45">
        <f>'RACE DATA ENTRY'!E18-3</f>
        <v>-3</v>
      </c>
      <c r="C16" s="33">
        <f>+'RACE DATA ENTRY'!H18</f>
        <v>200</v>
      </c>
      <c r="D16">
        <f>'RACE DATA ENTRY'!I18</f>
        <v>1</v>
      </c>
      <c r="E16" s="34">
        <f>'RACE DATA ENTRY'!K18</f>
        <v>20000</v>
      </c>
      <c r="F16">
        <f>'RACE DATA ENTRY'!L18</f>
        <v>1</v>
      </c>
    </row>
    <row r="17" spans="1:6">
      <c r="A17">
        <f>'RACE DATA ENTRY'!B19</f>
        <v>0</v>
      </c>
      <c r="B17" s="45">
        <f>'RACE DATA ENTRY'!E19-3</f>
        <v>-3</v>
      </c>
      <c r="C17" s="33">
        <f>+'RACE DATA ENTRY'!H19</f>
        <v>200</v>
      </c>
      <c r="D17">
        <f>'RACE DATA ENTRY'!I19</f>
        <v>1</v>
      </c>
      <c r="E17" s="34">
        <f>'RACE DATA ENTRY'!K19</f>
        <v>20000</v>
      </c>
      <c r="F17">
        <f>'RACE DATA ENTRY'!L19</f>
        <v>1</v>
      </c>
    </row>
    <row r="18" spans="1:6">
      <c r="A18">
        <f>'RACE DATA ENTRY'!B20</f>
        <v>0</v>
      </c>
      <c r="B18" s="45">
        <f>'RACE DATA ENTRY'!E20-3</f>
        <v>-3</v>
      </c>
      <c r="C18" s="33">
        <f>+'RACE DATA ENTRY'!H20</f>
        <v>200</v>
      </c>
      <c r="D18">
        <f>'RACE DATA ENTRY'!I20</f>
        <v>1</v>
      </c>
      <c r="E18" s="34">
        <f>'RACE DATA ENTRY'!K20</f>
        <v>20000</v>
      </c>
      <c r="F18">
        <f>'RACE DATA ENTRY'!L20</f>
        <v>1</v>
      </c>
    </row>
    <row r="19" spans="1:6">
      <c r="A19">
        <f>'RACE DATA ENTRY'!B21</f>
        <v>0</v>
      </c>
      <c r="B19" s="45">
        <f>'RACE DATA ENTRY'!E21-3</f>
        <v>-3</v>
      </c>
      <c r="C19" s="33">
        <f>+'RACE DATA ENTRY'!H21</f>
        <v>200</v>
      </c>
      <c r="D19">
        <f>'RACE DATA ENTRY'!I21</f>
        <v>1</v>
      </c>
      <c r="E19" s="34">
        <f>'RACE DATA ENTRY'!K21</f>
        <v>20000</v>
      </c>
      <c r="F19">
        <f>'RACE DATA ENTRY'!L21</f>
        <v>1</v>
      </c>
    </row>
    <row r="20" spans="1:6">
      <c r="A20">
        <f>'RACE DATA ENTRY'!B22</f>
        <v>0</v>
      </c>
      <c r="B20" s="45">
        <f>'RACE DATA ENTRY'!E22-3</f>
        <v>-3</v>
      </c>
      <c r="C20" s="33">
        <f>+'RACE DATA ENTRY'!H22</f>
        <v>200</v>
      </c>
      <c r="D20">
        <f>'RACE DATA ENTRY'!I22</f>
        <v>1</v>
      </c>
      <c r="E20" s="34">
        <f>'RACE DATA ENTRY'!K22</f>
        <v>20000</v>
      </c>
      <c r="F20">
        <f>'RACE DATA ENTRY'!L22</f>
        <v>1</v>
      </c>
    </row>
    <row r="22" spans="1:6">
      <c r="A22" s="46" t="s">
        <v>72</v>
      </c>
      <c r="B22" s="47"/>
      <c r="C22" s="47"/>
    </row>
    <row r="23" spans="1:6">
      <c r="A23">
        <f>'RACE DATA ENTRY'!B26</f>
        <v>0</v>
      </c>
      <c r="B23" s="45">
        <f>'RACE DATA ENTRY'!E26-3</f>
        <v>-3</v>
      </c>
      <c r="C23" s="33">
        <f>+'RACE DATA ENTRY'!H26</f>
        <v>200</v>
      </c>
      <c r="D23">
        <f>'RACE DATA ENTRY'!I26</f>
        <v>1</v>
      </c>
      <c r="E23" s="34">
        <f>'RACE DATA ENTRY'!K26</f>
        <v>20000</v>
      </c>
      <c r="F23">
        <f>'RACE DATA ENTRY'!L26</f>
        <v>1</v>
      </c>
    </row>
    <row r="24" spans="1:6">
      <c r="A24">
        <f>'RACE DATA ENTRY'!B27</f>
        <v>0</v>
      </c>
      <c r="B24" s="45">
        <f>'RACE DATA ENTRY'!E27-3</f>
        <v>-3</v>
      </c>
      <c r="C24" s="33">
        <f>+'RACE DATA ENTRY'!H27</f>
        <v>200</v>
      </c>
      <c r="D24">
        <f>'RACE DATA ENTRY'!I27</f>
        <v>1</v>
      </c>
      <c r="E24" s="34">
        <f>'RACE DATA ENTRY'!K27</f>
        <v>20000</v>
      </c>
      <c r="F24">
        <f>'RACE DATA ENTRY'!L27</f>
        <v>1</v>
      </c>
    </row>
    <row r="25" spans="1:6">
      <c r="A25">
        <f>'RACE DATA ENTRY'!B28</f>
        <v>0</v>
      </c>
      <c r="B25" s="45">
        <f>'RACE DATA ENTRY'!E28-3</f>
        <v>-3</v>
      </c>
      <c r="C25" s="33">
        <f>+'RACE DATA ENTRY'!H28</f>
        <v>200</v>
      </c>
      <c r="D25">
        <f>'RACE DATA ENTRY'!I28</f>
        <v>1</v>
      </c>
      <c r="E25" s="34">
        <f>'RACE DATA ENTRY'!K28</f>
        <v>20000</v>
      </c>
      <c r="F25">
        <f>'RACE DATA ENTRY'!L28</f>
        <v>1</v>
      </c>
    </row>
    <row r="26" spans="1:6">
      <c r="A26">
        <f>'RACE DATA ENTRY'!B29</f>
        <v>0</v>
      </c>
      <c r="B26" s="45">
        <f>'RACE DATA ENTRY'!E29-3</f>
        <v>-3</v>
      </c>
      <c r="C26" s="33">
        <f>+'RACE DATA ENTRY'!H29</f>
        <v>200</v>
      </c>
      <c r="D26">
        <f>'RACE DATA ENTRY'!I29</f>
        <v>1</v>
      </c>
      <c r="E26" s="34">
        <f>'RACE DATA ENTRY'!K29</f>
        <v>20000</v>
      </c>
      <c r="F26">
        <f>'RACE DATA ENTRY'!L29</f>
        <v>1</v>
      </c>
    </row>
    <row r="27" spans="1:6">
      <c r="A27">
        <f>'RACE DATA ENTRY'!B30</f>
        <v>0</v>
      </c>
      <c r="B27" s="45">
        <f>'RACE DATA ENTRY'!E30-3</f>
        <v>-3</v>
      </c>
      <c r="C27" s="33">
        <f>+'RACE DATA ENTRY'!H30</f>
        <v>200</v>
      </c>
      <c r="D27">
        <f>'RACE DATA ENTRY'!I30</f>
        <v>1</v>
      </c>
      <c r="E27" s="34">
        <f>'RACE DATA ENTRY'!K30</f>
        <v>20000</v>
      </c>
      <c r="F27">
        <f>'RACE DATA ENTRY'!L30</f>
        <v>1</v>
      </c>
    </row>
    <row r="28" spans="1:6">
      <c r="A28">
        <f>'RACE DATA ENTRY'!B31</f>
        <v>0</v>
      </c>
      <c r="B28" s="45">
        <f>'RACE DATA ENTRY'!E31-3</f>
        <v>-3</v>
      </c>
      <c r="C28" s="33">
        <f>+'RACE DATA ENTRY'!H31</f>
        <v>200</v>
      </c>
      <c r="D28">
        <f>'RACE DATA ENTRY'!I31</f>
        <v>1</v>
      </c>
      <c r="E28" s="34">
        <f>'RACE DATA ENTRY'!K31</f>
        <v>20000</v>
      </c>
      <c r="F28">
        <f>'RACE DATA ENTRY'!L31</f>
        <v>1</v>
      </c>
    </row>
    <row r="29" spans="1:6">
      <c r="A29">
        <f>'RACE DATA ENTRY'!B32</f>
        <v>0</v>
      </c>
      <c r="B29" s="45">
        <f>'RACE DATA ENTRY'!E32-3</f>
        <v>-3</v>
      </c>
      <c r="C29" s="33">
        <f>+'RACE DATA ENTRY'!H32</f>
        <v>200</v>
      </c>
      <c r="D29">
        <f>'RACE DATA ENTRY'!I32</f>
        <v>1</v>
      </c>
      <c r="E29" s="34">
        <f>'RACE DATA ENTRY'!K32</f>
        <v>20000</v>
      </c>
      <c r="F29">
        <f>'RACE DATA ENTRY'!L32</f>
        <v>1</v>
      </c>
    </row>
    <row r="30" spans="1:6">
      <c r="A30">
        <f>'RACE DATA ENTRY'!B33</f>
        <v>0</v>
      </c>
      <c r="B30" s="45">
        <f>'RACE DATA ENTRY'!E33-3</f>
        <v>-3</v>
      </c>
      <c r="C30" s="33">
        <f>+'RACE DATA ENTRY'!H33</f>
        <v>200</v>
      </c>
      <c r="D30">
        <f>'RACE DATA ENTRY'!I33</f>
        <v>1</v>
      </c>
      <c r="E30" s="34">
        <f>'RACE DATA ENTRY'!K33</f>
        <v>20000</v>
      </c>
      <c r="F30">
        <f>'RACE DATA ENTRY'!L33</f>
        <v>1</v>
      </c>
    </row>
    <row r="31" spans="1:6">
      <c r="A31">
        <f>'RACE DATA ENTRY'!B34</f>
        <v>0</v>
      </c>
      <c r="B31" s="45">
        <f>'RACE DATA ENTRY'!E34-3</f>
        <v>-3</v>
      </c>
      <c r="C31" s="33">
        <f>+'RACE DATA ENTRY'!H34</f>
        <v>200</v>
      </c>
      <c r="D31">
        <f>'RACE DATA ENTRY'!I34</f>
        <v>1</v>
      </c>
      <c r="E31" s="34">
        <f>'RACE DATA ENTRY'!K34</f>
        <v>20000</v>
      </c>
      <c r="F31">
        <f>'RACE DATA ENTRY'!L34</f>
        <v>1</v>
      </c>
    </row>
    <row r="32" spans="1:6">
      <c r="A32">
        <f>'RACE DATA ENTRY'!B35</f>
        <v>0</v>
      </c>
      <c r="B32" s="45">
        <f>'RACE DATA ENTRY'!E35-3</f>
        <v>-3</v>
      </c>
      <c r="C32" s="33">
        <f>+'RACE DATA ENTRY'!H35</f>
        <v>200</v>
      </c>
      <c r="D32">
        <f>'RACE DATA ENTRY'!I35</f>
        <v>1</v>
      </c>
      <c r="E32" s="34">
        <f>'RACE DATA ENTRY'!K35</f>
        <v>20000</v>
      </c>
      <c r="F32">
        <f>'RACE DATA ENTRY'!L35</f>
        <v>1</v>
      </c>
    </row>
    <row r="33" spans="1:6">
      <c r="A33">
        <f>'RACE DATA ENTRY'!B36</f>
        <v>0</v>
      </c>
      <c r="B33" s="45">
        <f>'RACE DATA ENTRY'!E36-3</f>
        <v>-3</v>
      </c>
      <c r="C33" s="33">
        <f>+'RACE DATA ENTRY'!H36</f>
        <v>200</v>
      </c>
      <c r="D33">
        <f>'RACE DATA ENTRY'!I36</f>
        <v>1</v>
      </c>
      <c r="E33" s="34">
        <f>'RACE DATA ENTRY'!K36</f>
        <v>20000</v>
      </c>
      <c r="F33">
        <f>'RACE DATA ENTRY'!L36</f>
        <v>1</v>
      </c>
    </row>
    <row r="34" spans="1:6">
      <c r="A34">
        <f>'RACE DATA ENTRY'!B37</f>
        <v>0</v>
      </c>
      <c r="B34" s="45">
        <f>'RACE DATA ENTRY'!E37-3</f>
        <v>-3</v>
      </c>
      <c r="C34" s="33">
        <f>+'RACE DATA ENTRY'!H37</f>
        <v>200</v>
      </c>
      <c r="D34">
        <f>'RACE DATA ENTRY'!I37</f>
        <v>1</v>
      </c>
      <c r="E34" s="34">
        <f>'RACE DATA ENTRY'!K37</f>
        <v>20000</v>
      </c>
      <c r="F34">
        <f>'RACE DATA ENTRY'!L37</f>
        <v>1</v>
      </c>
    </row>
    <row r="35" spans="1:6">
      <c r="A35">
        <f>'RACE DATA ENTRY'!B38</f>
        <v>0</v>
      </c>
      <c r="B35" s="45">
        <f>'RACE DATA ENTRY'!E38-3</f>
        <v>-3</v>
      </c>
      <c r="C35" s="33">
        <f>+'RACE DATA ENTRY'!H38</f>
        <v>200</v>
      </c>
      <c r="D35">
        <f>'RACE DATA ENTRY'!I38</f>
        <v>1</v>
      </c>
      <c r="E35" s="34">
        <f>'RACE DATA ENTRY'!K38</f>
        <v>20000</v>
      </c>
      <c r="F35">
        <f>'RACE DATA ENTRY'!L38</f>
        <v>1</v>
      </c>
    </row>
    <row r="36" spans="1:6">
      <c r="A36">
        <f>'RACE DATA ENTRY'!B39</f>
        <v>0</v>
      </c>
      <c r="B36" s="45">
        <f>'RACE DATA ENTRY'!E39-3</f>
        <v>-3</v>
      </c>
      <c r="C36" s="33">
        <f>+'RACE DATA ENTRY'!H39</f>
        <v>200</v>
      </c>
      <c r="D36">
        <f>'RACE DATA ENTRY'!I39</f>
        <v>1</v>
      </c>
      <c r="E36" s="34">
        <f>'RACE DATA ENTRY'!K39</f>
        <v>20000</v>
      </c>
      <c r="F36">
        <f>'RACE DATA ENTRY'!L39</f>
        <v>1</v>
      </c>
    </row>
    <row r="37" spans="1:6">
      <c r="A37">
        <f>'RACE DATA ENTRY'!B40</f>
        <v>0</v>
      </c>
      <c r="B37" s="45">
        <f>'RACE DATA ENTRY'!E40-3</f>
        <v>-3</v>
      </c>
      <c r="C37" s="33">
        <f>+'RACE DATA ENTRY'!H40</f>
        <v>200</v>
      </c>
      <c r="D37">
        <f>'RACE DATA ENTRY'!I40</f>
        <v>1</v>
      </c>
      <c r="E37" s="34">
        <f>'RACE DATA ENTRY'!K40</f>
        <v>20000</v>
      </c>
      <c r="F37">
        <f>'RACE DATA ENTRY'!L40</f>
        <v>1</v>
      </c>
    </row>
    <row r="39" spans="1:6">
      <c r="A39" s="46" t="s">
        <v>73</v>
      </c>
      <c r="B39" s="47"/>
      <c r="C39" s="47"/>
    </row>
    <row r="40" spans="1:6">
      <c r="A40">
        <f>'RACE DATA ENTRY'!B44</f>
        <v>0</v>
      </c>
      <c r="B40" s="45">
        <f>'RACE DATA ENTRY'!E44-3</f>
        <v>-3</v>
      </c>
      <c r="C40" s="33">
        <f>+'RACE DATA ENTRY'!H44</f>
        <v>200</v>
      </c>
      <c r="D40">
        <f>'RACE DATA ENTRY'!I44</f>
        <v>1</v>
      </c>
      <c r="E40" s="34">
        <f>'RACE DATA ENTRY'!K44</f>
        <v>20000</v>
      </c>
      <c r="F40">
        <f>'RACE DATA ENTRY'!L44</f>
        <v>1</v>
      </c>
    </row>
    <row r="41" spans="1:6">
      <c r="A41">
        <f>'RACE DATA ENTRY'!B45</f>
        <v>0</v>
      </c>
      <c r="B41" s="45">
        <f>'RACE DATA ENTRY'!E45-3</f>
        <v>-3</v>
      </c>
      <c r="C41" s="33">
        <f>+'RACE DATA ENTRY'!H45</f>
        <v>200</v>
      </c>
      <c r="D41">
        <f>'RACE DATA ENTRY'!I45</f>
        <v>1</v>
      </c>
      <c r="E41" s="34">
        <f>'RACE DATA ENTRY'!K45</f>
        <v>20000</v>
      </c>
      <c r="F41">
        <f>'RACE DATA ENTRY'!L45</f>
        <v>1</v>
      </c>
    </row>
    <row r="42" spans="1:6">
      <c r="A42">
        <f>'RACE DATA ENTRY'!B46</f>
        <v>0</v>
      </c>
      <c r="B42" s="45">
        <f>'RACE DATA ENTRY'!E46-3</f>
        <v>-3</v>
      </c>
      <c r="C42" s="33">
        <f>+'RACE DATA ENTRY'!H46</f>
        <v>200</v>
      </c>
      <c r="D42">
        <f>'RACE DATA ENTRY'!I46</f>
        <v>1</v>
      </c>
      <c r="E42" s="34">
        <f>'RACE DATA ENTRY'!K46</f>
        <v>20000</v>
      </c>
      <c r="F42">
        <f>'RACE DATA ENTRY'!L46</f>
        <v>1</v>
      </c>
    </row>
    <row r="43" spans="1:6">
      <c r="A43">
        <f>'RACE DATA ENTRY'!B47</f>
        <v>0</v>
      </c>
      <c r="B43" s="45">
        <f>'RACE DATA ENTRY'!E47-3</f>
        <v>-3</v>
      </c>
      <c r="C43" s="33">
        <f>+'RACE DATA ENTRY'!H47</f>
        <v>200</v>
      </c>
      <c r="D43">
        <f>'RACE DATA ENTRY'!I47</f>
        <v>1</v>
      </c>
      <c r="E43" s="34">
        <f>'RACE DATA ENTRY'!K47</f>
        <v>20000</v>
      </c>
      <c r="F43">
        <f>'RACE DATA ENTRY'!L47</f>
        <v>1</v>
      </c>
    </row>
    <row r="44" spans="1:6">
      <c r="A44">
        <f>'RACE DATA ENTRY'!B48</f>
        <v>0</v>
      </c>
      <c r="B44" s="45">
        <f>'RACE DATA ENTRY'!E48-3</f>
        <v>-3</v>
      </c>
      <c r="C44" s="33">
        <f>+'RACE DATA ENTRY'!H48</f>
        <v>200</v>
      </c>
      <c r="D44">
        <f>'RACE DATA ENTRY'!I48</f>
        <v>1</v>
      </c>
      <c r="E44" s="34">
        <f>'RACE DATA ENTRY'!K48</f>
        <v>20000</v>
      </c>
      <c r="F44">
        <f>'RACE DATA ENTRY'!L48</f>
        <v>1</v>
      </c>
    </row>
    <row r="45" spans="1:6">
      <c r="A45">
        <f>'RACE DATA ENTRY'!B49</f>
        <v>0</v>
      </c>
      <c r="B45" s="45">
        <f>'RACE DATA ENTRY'!E49-3</f>
        <v>-3</v>
      </c>
      <c r="C45" s="33">
        <f>+'RACE DATA ENTRY'!H49</f>
        <v>200</v>
      </c>
      <c r="D45">
        <f>'RACE DATA ENTRY'!I49</f>
        <v>1</v>
      </c>
      <c r="E45" s="34">
        <f>'RACE DATA ENTRY'!K49</f>
        <v>20000</v>
      </c>
      <c r="F45">
        <f>'RACE DATA ENTRY'!L49</f>
        <v>1</v>
      </c>
    </row>
    <row r="46" spans="1:6">
      <c r="A46">
        <f>'RACE DATA ENTRY'!B50</f>
        <v>0</v>
      </c>
      <c r="B46" s="45">
        <f>'RACE DATA ENTRY'!E50-3</f>
        <v>-3</v>
      </c>
      <c r="C46" s="33">
        <f>+'RACE DATA ENTRY'!H50</f>
        <v>200</v>
      </c>
      <c r="D46">
        <f>'RACE DATA ENTRY'!I50</f>
        <v>1</v>
      </c>
      <c r="E46" s="34">
        <f>'RACE DATA ENTRY'!K50</f>
        <v>20000</v>
      </c>
      <c r="F46">
        <f>'RACE DATA ENTRY'!L50</f>
        <v>1</v>
      </c>
    </row>
    <row r="47" spans="1:6">
      <c r="A47">
        <f>'RACE DATA ENTRY'!B51</f>
        <v>0</v>
      </c>
      <c r="B47" s="45">
        <f>'RACE DATA ENTRY'!E51-3</f>
        <v>-3</v>
      </c>
      <c r="C47" s="33">
        <f>+'RACE DATA ENTRY'!H51</f>
        <v>200</v>
      </c>
      <c r="D47">
        <f>'RACE DATA ENTRY'!I51</f>
        <v>1</v>
      </c>
      <c r="E47" s="34">
        <f>'RACE DATA ENTRY'!K51</f>
        <v>20000</v>
      </c>
      <c r="F47">
        <f>'RACE DATA ENTRY'!L51</f>
        <v>1</v>
      </c>
    </row>
    <row r="48" spans="1:6">
      <c r="A48">
        <f>'RACE DATA ENTRY'!B52</f>
        <v>0</v>
      </c>
      <c r="B48" s="45">
        <f>'RACE DATA ENTRY'!E52-3</f>
        <v>-3</v>
      </c>
      <c r="C48" s="33">
        <f>+'RACE DATA ENTRY'!H52</f>
        <v>200</v>
      </c>
      <c r="D48">
        <f>'RACE DATA ENTRY'!I52</f>
        <v>1</v>
      </c>
      <c r="E48" s="34">
        <f>'RACE DATA ENTRY'!K52</f>
        <v>20000</v>
      </c>
      <c r="F48">
        <f>'RACE DATA ENTRY'!L52</f>
        <v>1</v>
      </c>
    </row>
    <row r="49" spans="1:6" ht="16.8" customHeight="1">
      <c r="A49">
        <f>'RACE DATA ENTRY'!B53</f>
        <v>0</v>
      </c>
      <c r="B49" s="45">
        <f>'RACE DATA ENTRY'!E53-3</f>
        <v>-3</v>
      </c>
      <c r="C49" s="33">
        <f>+'RACE DATA ENTRY'!H53</f>
        <v>200</v>
      </c>
      <c r="D49">
        <f>'RACE DATA ENTRY'!I53</f>
        <v>1</v>
      </c>
      <c r="E49" s="34">
        <f>'RACE DATA ENTRY'!K53</f>
        <v>20000</v>
      </c>
      <c r="F49">
        <f>'RACE DATA ENTRY'!L53</f>
        <v>1</v>
      </c>
    </row>
    <row r="50" spans="1:6" ht="16.8" customHeight="1">
      <c r="A50">
        <f>'RACE DATA ENTRY'!B54</f>
        <v>0</v>
      </c>
      <c r="B50" s="45">
        <f>'RACE DATA ENTRY'!E54-3</f>
        <v>-3</v>
      </c>
      <c r="C50" s="33">
        <f>+'RACE DATA ENTRY'!H54</f>
        <v>200</v>
      </c>
      <c r="D50">
        <f>'RACE DATA ENTRY'!I54</f>
        <v>1</v>
      </c>
      <c r="E50" s="34">
        <f>'RACE DATA ENTRY'!K54</f>
        <v>20000</v>
      </c>
      <c r="F50">
        <f>'RACE DATA ENTRY'!L54</f>
        <v>1</v>
      </c>
    </row>
    <row r="51" spans="1:6" ht="16.8" customHeight="1">
      <c r="A51">
        <f>'RACE DATA ENTRY'!B55</f>
        <v>0</v>
      </c>
      <c r="B51" s="45">
        <f>'RACE DATA ENTRY'!E55-3</f>
        <v>-3</v>
      </c>
      <c r="C51" s="33">
        <f>+'RACE DATA ENTRY'!H55</f>
        <v>200</v>
      </c>
      <c r="D51">
        <f>'RACE DATA ENTRY'!I55</f>
        <v>1</v>
      </c>
      <c r="E51" s="34">
        <f>'RACE DATA ENTRY'!K55</f>
        <v>20000</v>
      </c>
      <c r="F51">
        <f>'RACE DATA ENTRY'!L55</f>
        <v>1</v>
      </c>
    </row>
    <row r="52" spans="1:6">
      <c r="A52">
        <f>'RACE DATA ENTRY'!B56</f>
        <v>0</v>
      </c>
      <c r="B52" s="45">
        <f>'RACE DATA ENTRY'!E56-3</f>
        <v>-3</v>
      </c>
      <c r="C52" s="33">
        <f>+'RACE DATA ENTRY'!H56</f>
        <v>200</v>
      </c>
      <c r="D52">
        <f>'RACE DATA ENTRY'!I56</f>
        <v>1</v>
      </c>
      <c r="E52" s="34">
        <f>'RACE DATA ENTRY'!K56</f>
        <v>20000</v>
      </c>
      <c r="F52">
        <f>'RACE DATA ENTRY'!L56</f>
        <v>1</v>
      </c>
    </row>
    <row r="53" spans="1:6">
      <c r="A53">
        <f>'RACE DATA ENTRY'!B57</f>
        <v>0</v>
      </c>
      <c r="B53" s="45">
        <f>'RACE DATA ENTRY'!E57-3</f>
        <v>-3</v>
      </c>
      <c r="C53" s="33">
        <f>+'RACE DATA ENTRY'!H57</f>
        <v>200</v>
      </c>
      <c r="D53">
        <f>'RACE DATA ENTRY'!I57</f>
        <v>1</v>
      </c>
      <c r="E53" s="34">
        <f>'RACE DATA ENTRY'!K57</f>
        <v>20000</v>
      </c>
      <c r="F53">
        <f>'RACE DATA ENTRY'!L57</f>
        <v>1</v>
      </c>
    </row>
    <row r="54" spans="1:6">
      <c r="A54">
        <f>'RACE DATA ENTRY'!B58</f>
        <v>0</v>
      </c>
      <c r="B54" s="45">
        <f>'RACE DATA ENTRY'!E58-3</f>
        <v>-3</v>
      </c>
      <c r="C54" s="33">
        <f>+'RACE DATA ENTRY'!H58</f>
        <v>200</v>
      </c>
      <c r="D54">
        <f>'RACE DATA ENTRY'!I58</f>
        <v>1</v>
      </c>
      <c r="E54" s="34">
        <f>'RACE DATA ENTRY'!K58</f>
        <v>20000</v>
      </c>
      <c r="F54">
        <f>'RACE DATA ENTRY'!L58</f>
        <v>1</v>
      </c>
    </row>
    <row r="56" spans="1:6">
      <c r="A56" t="s">
        <v>74</v>
      </c>
    </row>
    <row r="57" spans="1:6">
      <c r="A57">
        <f>'RACE DATA ENTRY'!B62</f>
        <v>0</v>
      </c>
      <c r="B57" s="45">
        <f>'RACE DATA ENTRY'!E62-3</f>
        <v>-3</v>
      </c>
      <c r="C57" s="33">
        <f>+'RACE DATA ENTRY'!H62</f>
        <v>200</v>
      </c>
      <c r="D57">
        <f>'RACE DATA ENTRY'!I62</f>
        <v>1</v>
      </c>
      <c r="E57" s="34">
        <f>'RACE DATA ENTRY'!K62</f>
        <v>20000</v>
      </c>
      <c r="F57">
        <f>'RACE DATA ENTRY'!L62</f>
        <v>1</v>
      </c>
    </row>
    <row r="58" spans="1:6">
      <c r="A58">
        <f>'RACE DATA ENTRY'!B63</f>
        <v>0</v>
      </c>
      <c r="B58" s="45">
        <f>'RACE DATA ENTRY'!E63-3</f>
        <v>-3</v>
      </c>
      <c r="C58" s="33">
        <f>+'RACE DATA ENTRY'!H63</f>
        <v>200</v>
      </c>
      <c r="D58">
        <f>'RACE DATA ENTRY'!I63</f>
        <v>1</v>
      </c>
      <c r="E58" s="34">
        <f>'RACE DATA ENTRY'!K63</f>
        <v>20000</v>
      </c>
      <c r="F58">
        <f>'RACE DATA ENTRY'!L63</f>
        <v>1</v>
      </c>
    </row>
    <row r="59" spans="1:6">
      <c r="A59">
        <f>'RACE DATA ENTRY'!B64</f>
        <v>0</v>
      </c>
      <c r="B59" s="45">
        <f>'RACE DATA ENTRY'!E64-3</f>
        <v>-3</v>
      </c>
      <c r="C59" s="33">
        <f>+'RACE DATA ENTRY'!H64</f>
        <v>200</v>
      </c>
      <c r="D59">
        <f>'RACE DATA ENTRY'!I64</f>
        <v>1</v>
      </c>
      <c r="E59" s="34">
        <f>'RACE DATA ENTRY'!K64</f>
        <v>20000</v>
      </c>
      <c r="F59">
        <f>'RACE DATA ENTRY'!L64</f>
        <v>1</v>
      </c>
    </row>
    <row r="60" spans="1:6">
      <c r="A60">
        <f>'RACE DATA ENTRY'!B65</f>
        <v>0</v>
      </c>
      <c r="B60" s="45">
        <f>'RACE DATA ENTRY'!E65-3</f>
        <v>-3</v>
      </c>
      <c r="C60" s="33">
        <f>+'RACE DATA ENTRY'!H65</f>
        <v>200</v>
      </c>
      <c r="D60">
        <f>'RACE DATA ENTRY'!I65</f>
        <v>1</v>
      </c>
      <c r="E60" s="34">
        <f>'RACE DATA ENTRY'!K65</f>
        <v>20000</v>
      </c>
      <c r="F60">
        <f>'RACE DATA ENTRY'!L65</f>
        <v>1</v>
      </c>
    </row>
    <row r="61" spans="1:6">
      <c r="A61">
        <f>'RACE DATA ENTRY'!B66</f>
        <v>0</v>
      </c>
      <c r="B61" s="45">
        <f>'RACE DATA ENTRY'!E66-3</f>
        <v>-3</v>
      </c>
      <c r="C61" s="33">
        <f>+'RACE DATA ENTRY'!H66</f>
        <v>200</v>
      </c>
      <c r="D61">
        <f>'RACE DATA ENTRY'!I66</f>
        <v>1</v>
      </c>
      <c r="E61" s="34">
        <f>'RACE DATA ENTRY'!K66</f>
        <v>20000</v>
      </c>
      <c r="F61">
        <f>'RACE DATA ENTRY'!L66</f>
        <v>1</v>
      </c>
    </row>
    <row r="62" spans="1:6">
      <c r="A62">
        <f>'RACE DATA ENTRY'!B67</f>
        <v>0</v>
      </c>
      <c r="B62" s="45">
        <f>'RACE DATA ENTRY'!E67-3</f>
        <v>-3</v>
      </c>
      <c r="C62" s="33">
        <f>+'RACE DATA ENTRY'!H67</f>
        <v>200</v>
      </c>
      <c r="D62">
        <f>'RACE DATA ENTRY'!I67</f>
        <v>1</v>
      </c>
      <c r="E62" s="34">
        <f>'RACE DATA ENTRY'!K67</f>
        <v>20000</v>
      </c>
      <c r="F62">
        <f>'RACE DATA ENTRY'!L67</f>
        <v>1</v>
      </c>
    </row>
    <row r="63" spans="1:6">
      <c r="A63">
        <f>'RACE DATA ENTRY'!B68</f>
        <v>0</v>
      </c>
      <c r="B63" s="45">
        <f>'RACE DATA ENTRY'!E68-3</f>
        <v>-3</v>
      </c>
      <c r="C63" s="33">
        <f>+'RACE DATA ENTRY'!H68</f>
        <v>200</v>
      </c>
      <c r="D63">
        <f>'RACE DATA ENTRY'!I68</f>
        <v>1</v>
      </c>
      <c r="E63" s="34">
        <f>'RACE DATA ENTRY'!K68</f>
        <v>20000</v>
      </c>
      <c r="F63">
        <f>'RACE DATA ENTRY'!L68</f>
        <v>1</v>
      </c>
    </row>
    <row r="64" spans="1:6">
      <c r="A64">
        <f>'RACE DATA ENTRY'!B69</f>
        <v>0</v>
      </c>
      <c r="B64" s="45">
        <f>'RACE DATA ENTRY'!E69-3</f>
        <v>-3</v>
      </c>
      <c r="C64" s="33">
        <f>+'RACE DATA ENTRY'!H69</f>
        <v>200</v>
      </c>
      <c r="D64">
        <f>'RACE DATA ENTRY'!I69</f>
        <v>1</v>
      </c>
      <c r="E64" s="34">
        <f>'RACE DATA ENTRY'!K69</f>
        <v>20000</v>
      </c>
      <c r="F64">
        <f>'RACE DATA ENTRY'!L69</f>
        <v>1</v>
      </c>
    </row>
    <row r="65" spans="1:6">
      <c r="A65">
        <f>'RACE DATA ENTRY'!B70</f>
        <v>0</v>
      </c>
      <c r="B65" s="45">
        <f>'RACE DATA ENTRY'!E70-3</f>
        <v>-3</v>
      </c>
      <c r="C65" s="33">
        <f>+'RACE DATA ENTRY'!H70</f>
        <v>200</v>
      </c>
      <c r="D65">
        <f>'RACE DATA ENTRY'!I70</f>
        <v>1</v>
      </c>
      <c r="E65" s="34">
        <f>'RACE DATA ENTRY'!K70</f>
        <v>20000</v>
      </c>
      <c r="F65">
        <f>'RACE DATA ENTRY'!L70</f>
        <v>1</v>
      </c>
    </row>
    <row r="66" spans="1:6">
      <c r="A66">
        <f>'RACE DATA ENTRY'!B71</f>
        <v>0</v>
      </c>
      <c r="B66" s="45">
        <f>'RACE DATA ENTRY'!E71-3</f>
        <v>-3</v>
      </c>
      <c r="C66" s="33">
        <f>+'RACE DATA ENTRY'!H71</f>
        <v>200</v>
      </c>
      <c r="D66">
        <f>'RACE DATA ENTRY'!I71</f>
        <v>1</v>
      </c>
      <c r="E66" s="34">
        <f>'RACE DATA ENTRY'!K71</f>
        <v>20000</v>
      </c>
      <c r="F66">
        <f>'RACE DATA ENTRY'!L71</f>
        <v>1</v>
      </c>
    </row>
    <row r="67" spans="1:6">
      <c r="A67">
        <f>'RACE DATA ENTRY'!B72</f>
        <v>0</v>
      </c>
      <c r="B67" s="45">
        <f>'RACE DATA ENTRY'!E72-3</f>
        <v>-3</v>
      </c>
      <c r="C67" s="33">
        <f>+'RACE DATA ENTRY'!H72</f>
        <v>200</v>
      </c>
      <c r="D67">
        <f>'RACE DATA ENTRY'!I72</f>
        <v>1</v>
      </c>
      <c r="E67" s="34">
        <f>'RACE DATA ENTRY'!K72</f>
        <v>20000</v>
      </c>
      <c r="F67">
        <f>'RACE DATA ENTRY'!L72</f>
        <v>1</v>
      </c>
    </row>
    <row r="68" spans="1:6">
      <c r="A68">
        <f>'RACE DATA ENTRY'!B73</f>
        <v>0</v>
      </c>
      <c r="B68" s="45">
        <f>'RACE DATA ENTRY'!E73-3</f>
        <v>-3</v>
      </c>
      <c r="C68" s="33">
        <f>+'RACE DATA ENTRY'!H73</f>
        <v>200</v>
      </c>
      <c r="D68">
        <f>'RACE DATA ENTRY'!I73</f>
        <v>1</v>
      </c>
      <c r="E68" s="34">
        <f>'RACE DATA ENTRY'!K73</f>
        <v>20000</v>
      </c>
      <c r="F68">
        <f>'RACE DATA ENTRY'!L73</f>
        <v>1</v>
      </c>
    </row>
    <row r="69" spans="1:6">
      <c r="A69">
        <f>'RACE DATA ENTRY'!B74</f>
        <v>0</v>
      </c>
      <c r="B69" s="45">
        <f>'RACE DATA ENTRY'!E74-3</f>
        <v>-3</v>
      </c>
      <c r="C69" s="33">
        <f>+'RACE DATA ENTRY'!H74</f>
        <v>200</v>
      </c>
      <c r="D69">
        <f>'RACE DATA ENTRY'!I74</f>
        <v>1</v>
      </c>
      <c r="E69" s="34">
        <f>'RACE DATA ENTRY'!K74</f>
        <v>20000</v>
      </c>
      <c r="F69">
        <f>'RACE DATA ENTRY'!L74</f>
        <v>1</v>
      </c>
    </row>
    <row r="70" spans="1:6">
      <c r="A70">
        <f>'RACE DATA ENTRY'!B75</f>
        <v>0</v>
      </c>
      <c r="B70" s="45">
        <f>'RACE DATA ENTRY'!E75-3</f>
        <v>-3</v>
      </c>
      <c r="C70" s="33">
        <f>+'RACE DATA ENTRY'!H75</f>
        <v>200</v>
      </c>
      <c r="D70">
        <f>'RACE DATA ENTRY'!I75</f>
        <v>1</v>
      </c>
      <c r="E70" s="34">
        <f>'RACE DATA ENTRY'!K75</f>
        <v>20000</v>
      </c>
      <c r="F70">
        <f>'RACE DATA ENTRY'!L75</f>
        <v>1</v>
      </c>
    </row>
    <row r="71" spans="1:6">
      <c r="A71">
        <f>'RACE DATA ENTRY'!B76</f>
        <v>0</v>
      </c>
      <c r="B71" s="45">
        <f>'RACE DATA ENTRY'!E76-3</f>
        <v>-3</v>
      </c>
      <c r="C71" s="33">
        <f>+'RACE DATA ENTRY'!H76</f>
        <v>200</v>
      </c>
      <c r="D71">
        <f>'RACE DATA ENTRY'!I76</f>
        <v>1</v>
      </c>
      <c r="E71" s="34">
        <f>'RACE DATA ENTRY'!K76</f>
        <v>20000</v>
      </c>
      <c r="F71">
        <f>'RACE DATA ENTRY'!L76</f>
        <v>1</v>
      </c>
    </row>
    <row r="73" spans="1:6">
      <c r="A73" t="s">
        <v>75</v>
      </c>
    </row>
    <row r="74" spans="1:6">
      <c r="A74">
        <f>'RACE DATA ENTRY'!B80</f>
        <v>0</v>
      </c>
      <c r="B74" s="45">
        <f>'RACE DATA ENTRY'!E80-3</f>
        <v>-3</v>
      </c>
      <c r="C74" s="33">
        <f>+'RACE DATA ENTRY'!H80</f>
        <v>200</v>
      </c>
      <c r="D74">
        <f>'RACE DATA ENTRY'!I80</f>
        <v>1</v>
      </c>
      <c r="E74" s="34">
        <f>'RACE DATA ENTRY'!K80</f>
        <v>20000</v>
      </c>
      <c r="F74">
        <f>'RACE DATA ENTRY'!L80</f>
        <v>1</v>
      </c>
    </row>
    <row r="75" spans="1:6">
      <c r="A75">
        <f>'RACE DATA ENTRY'!B81</f>
        <v>0</v>
      </c>
      <c r="B75" s="45">
        <f>'RACE DATA ENTRY'!E81-3</f>
        <v>-3</v>
      </c>
      <c r="C75" s="33">
        <f>+'RACE DATA ENTRY'!H81</f>
        <v>200</v>
      </c>
      <c r="D75">
        <f>'RACE DATA ENTRY'!I81</f>
        <v>1</v>
      </c>
      <c r="E75" s="34">
        <f>'RACE DATA ENTRY'!K81</f>
        <v>20000</v>
      </c>
      <c r="F75">
        <f>'RACE DATA ENTRY'!L81</f>
        <v>1</v>
      </c>
    </row>
    <row r="76" spans="1:6">
      <c r="A76">
        <f>'RACE DATA ENTRY'!B82</f>
        <v>0</v>
      </c>
      <c r="B76" s="45">
        <f>'RACE DATA ENTRY'!E82-3</f>
        <v>-3</v>
      </c>
      <c r="C76" s="33">
        <f>+'RACE DATA ENTRY'!H82</f>
        <v>200</v>
      </c>
      <c r="D76">
        <f>'RACE DATA ENTRY'!I82</f>
        <v>1</v>
      </c>
      <c r="E76" s="34">
        <f>'RACE DATA ENTRY'!K82</f>
        <v>20000</v>
      </c>
      <c r="F76">
        <f>'RACE DATA ENTRY'!L82</f>
        <v>1</v>
      </c>
    </row>
    <row r="77" spans="1:6">
      <c r="A77">
        <f>'RACE DATA ENTRY'!B83</f>
        <v>0</v>
      </c>
      <c r="B77" s="45">
        <f>'RACE DATA ENTRY'!E83-3</f>
        <v>-3</v>
      </c>
      <c r="C77" s="33">
        <f>+'RACE DATA ENTRY'!H83</f>
        <v>200</v>
      </c>
      <c r="D77">
        <f>'RACE DATA ENTRY'!I83</f>
        <v>1</v>
      </c>
      <c r="E77" s="34">
        <f>'RACE DATA ENTRY'!K83</f>
        <v>20000</v>
      </c>
      <c r="F77">
        <f>'RACE DATA ENTRY'!L83</f>
        <v>1</v>
      </c>
    </row>
    <row r="78" spans="1:6">
      <c r="A78">
        <f>'RACE DATA ENTRY'!B84</f>
        <v>0</v>
      </c>
      <c r="B78" s="45">
        <f>'RACE DATA ENTRY'!E84-3</f>
        <v>-3</v>
      </c>
      <c r="C78" s="33">
        <f>+'RACE DATA ENTRY'!H84</f>
        <v>200</v>
      </c>
      <c r="D78">
        <f>'RACE DATA ENTRY'!I84</f>
        <v>1</v>
      </c>
      <c r="E78" s="34">
        <f>'RACE DATA ENTRY'!K84</f>
        <v>20000</v>
      </c>
      <c r="F78">
        <f>'RACE DATA ENTRY'!L84</f>
        <v>1</v>
      </c>
    </row>
    <row r="79" spans="1:6">
      <c r="A79">
        <f>'RACE DATA ENTRY'!B85</f>
        <v>0</v>
      </c>
      <c r="B79" s="45">
        <f>'RACE DATA ENTRY'!E85-3</f>
        <v>-3</v>
      </c>
      <c r="C79" s="33">
        <f>+'RACE DATA ENTRY'!H85</f>
        <v>200</v>
      </c>
      <c r="D79">
        <f>'RACE DATA ENTRY'!I85</f>
        <v>1</v>
      </c>
      <c r="E79" s="34">
        <f>'RACE DATA ENTRY'!K85</f>
        <v>20000</v>
      </c>
      <c r="F79">
        <f>'RACE DATA ENTRY'!L85</f>
        <v>1</v>
      </c>
    </row>
    <row r="80" spans="1:6">
      <c r="A80">
        <f>'RACE DATA ENTRY'!B86</f>
        <v>0</v>
      </c>
      <c r="B80" s="45">
        <f>'RACE DATA ENTRY'!E86-3</f>
        <v>-3</v>
      </c>
      <c r="C80" s="33">
        <f>+'RACE DATA ENTRY'!H86</f>
        <v>200</v>
      </c>
      <c r="D80">
        <f>'RACE DATA ENTRY'!I86</f>
        <v>1</v>
      </c>
      <c r="E80" s="34">
        <f>'RACE DATA ENTRY'!K86</f>
        <v>20000</v>
      </c>
      <c r="F80">
        <f>'RACE DATA ENTRY'!L86</f>
        <v>1</v>
      </c>
    </row>
    <row r="81" spans="1:6">
      <c r="A81">
        <f>'RACE DATA ENTRY'!B87</f>
        <v>0</v>
      </c>
      <c r="B81" s="45">
        <f>'RACE DATA ENTRY'!E87-3</f>
        <v>-3</v>
      </c>
      <c r="C81" s="33">
        <f>+'RACE DATA ENTRY'!H87</f>
        <v>200</v>
      </c>
      <c r="D81">
        <f>'RACE DATA ENTRY'!I87</f>
        <v>1</v>
      </c>
      <c r="E81" s="34">
        <f>'RACE DATA ENTRY'!K87</f>
        <v>20000</v>
      </c>
      <c r="F81">
        <f>'RACE DATA ENTRY'!L87</f>
        <v>1</v>
      </c>
    </row>
    <row r="82" spans="1:6">
      <c r="A82">
        <f>'RACE DATA ENTRY'!B88</f>
        <v>0</v>
      </c>
      <c r="B82" s="45">
        <f>'RACE DATA ENTRY'!E88-3</f>
        <v>-3</v>
      </c>
      <c r="C82" s="33">
        <f>+'RACE DATA ENTRY'!H88</f>
        <v>200</v>
      </c>
      <c r="D82">
        <f>'RACE DATA ENTRY'!I88</f>
        <v>1</v>
      </c>
      <c r="E82" s="34">
        <f>'RACE DATA ENTRY'!K88</f>
        <v>20000</v>
      </c>
      <c r="F82">
        <f>'RACE DATA ENTRY'!L88</f>
        <v>1</v>
      </c>
    </row>
    <row r="83" spans="1:6">
      <c r="A83">
        <f>'RACE DATA ENTRY'!B89</f>
        <v>0</v>
      </c>
      <c r="B83" s="45">
        <f>'RACE DATA ENTRY'!E89-3</f>
        <v>-3</v>
      </c>
      <c r="C83" s="33">
        <f>+'RACE DATA ENTRY'!H89</f>
        <v>200</v>
      </c>
      <c r="D83">
        <f>'RACE DATA ENTRY'!I89</f>
        <v>1</v>
      </c>
      <c r="E83" s="34">
        <f>'RACE DATA ENTRY'!K89</f>
        <v>20000</v>
      </c>
      <c r="F83">
        <f>'RACE DATA ENTRY'!L89</f>
        <v>1</v>
      </c>
    </row>
    <row r="84" spans="1:6">
      <c r="A84">
        <f>'RACE DATA ENTRY'!B90</f>
        <v>0</v>
      </c>
      <c r="B84" s="45">
        <f>'RACE DATA ENTRY'!E90-3</f>
        <v>-3</v>
      </c>
      <c r="C84" s="33">
        <f>+'RACE DATA ENTRY'!H90</f>
        <v>200</v>
      </c>
      <c r="D84">
        <f>'RACE DATA ENTRY'!I90</f>
        <v>1</v>
      </c>
      <c r="E84" s="34">
        <f>'RACE DATA ENTRY'!K90</f>
        <v>20000</v>
      </c>
      <c r="F84">
        <f>'RACE DATA ENTRY'!L90</f>
        <v>1</v>
      </c>
    </row>
    <row r="85" spans="1:6">
      <c r="A85">
        <f>'RACE DATA ENTRY'!B91</f>
        <v>0</v>
      </c>
      <c r="B85" s="45">
        <f>'RACE DATA ENTRY'!E91-3</f>
        <v>-3</v>
      </c>
      <c r="C85" s="33">
        <f>+'RACE DATA ENTRY'!H91</f>
        <v>200</v>
      </c>
      <c r="D85">
        <f>'RACE DATA ENTRY'!I91</f>
        <v>1</v>
      </c>
      <c r="E85" s="34">
        <f>'RACE DATA ENTRY'!K91</f>
        <v>20000</v>
      </c>
      <c r="F85">
        <f>'RACE DATA ENTRY'!L91</f>
        <v>1</v>
      </c>
    </row>
    <row r="86" spans="1:6">
      <c r="A86">
        <f>'RACE DATA ENTRY'!B92</f>
        <v>0</v>
      </c>
      <c r="B86" s="45">
        <f>'RACE DATA ENTRY'!E92-3</f>
        <v>-3</v>
      </c>
      <c r="C86" s="33">
        <f>+'RACE DATA ENTRY'!H92</f>
        <v>200</v>
      </c>
      <c r="D86">
        <f>'RACE DATA ENTRY'!I92</f>
        <v>1</v>
      </c>
      <c r="E86" s="34">
        <f>'RACE DATA ENTRY'!K92</f>
        <v>20000</v>
      </c>
      <c r="F86">
        <f>'RACE DATA ENTRY'!L92</f>
        <v>1</v>
      </c>
    </row>
    <row r="87" spans="1:6">
      <c r="A87">
        <f>'RACE DATA ENTRY'!B93</f>
        <v>0</v>
      </c>
      <c r="B87" s="45">
        <f>'RACE DATA ENTRY'!E93-3</f>
        <v>-3</v>
      </c>
      <c r="C87" s="33">
        <f>+'RACE DATA ENTRY'!H93</f>
        <v>200</v>
      </c>
      <c r="D87">
        <f>'RACE DATA ENTRY'!I93</f>
        <v>1</v>
      </c>
      <c r="E87" s="34">
        <f>'RACE DATA ENTRY'!K93</f>
        <v>20000</v>
      </c>
      <c r="F87">
        <f>'RACE DATA ENTRY'!L93</f>
        <v>1</v>
      </c>
    </row>
    <row r="88" spans="1:6">
      <c r="A88">
        <f>'RACE DATA ENTRY'!B94</f>
        <v>0</v>
      </c>
      <c r="B88" s="45">
        <f>'RACE DATA ENTRY'!E94-3</f>
        <v>-3</v>
      </c>
      <c r="C88" s="33">
        <f>+'RACE DATA ENTRY'!H94</f>
        <v>200</v>
      </c>
      <c r="D88">
        <f>'RACE DATA ENTRY'!I94</f>
        <v>1</v>
      </c>
      <c r="E88" s="34">
        <f>'RACE DATA ENTRY'!K94</f>
        <v>20000</v>
      </c>
      <c r="F88">
        <f>'RACE DATA ENTRY'!L94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8"/>
  <sheetViews>
    <sheetView workbookViewId="0">
      <selection activeCell="B1" sqref="B1:E65536"/>
    </sheetView>
  </sheetViews>
  <sheetFormatPr defaultColWidth="9" defaultRowHeight="14.4"/>
  <cols>
    <col min="1" max="1" width="16.5546875" customWidth="1"/>
    <col min="2" max="252" width="10" customWidth="1"/>
  </cols>
  <sheetData>
    <row r="1" spans="1:2" ht="15.6">
      <c r="A1" s="35" t="s">
        <v>71</v>
      </c>
    </row>
    <row r="2" spans="1:2" ht="15.6">
      <c r="A2" s="35"/>
      <c r="B2" s="38"/>
    </row>
    <row r="4" spans="1:2" s="39" customFormat="1" ht="28.8">
      <c r="A4" s="40" t="s">
        <v>70</v>
      </c>
      <c r="B4" s="41" t="s">
        <v>108</v>
      </c>
    </row>
    <row r="5" spans="1:2" s="39" customFormat="1">
      <c r="A5" s="43" t="s">
        <v>127</v>
      </c>
      <c r="B5" s="43"/>
    </row>
    <row r="6" spans="1:2">
      <c r="A6">
        <f>'RACE DATA ENTRY'!B8</f>
        <v>0</v>
      </c>
      <c r="B6">
        <f>'RACE DATA ENTRY'!L8</f>
        <v>1</v>
      </c>
    </row>
    <row r="7" spans="1:2">
      <c r="A7">
        <f>'RACE DATA ENTRY'!B9</f>
        <v>0</v>
      </c>
      <c r="B7">
        <f>'RACE DATA ENTRY'!L9</f>
        <v>1</v>
      </c>
    </row>
    <row r="8" spans="1:2">
      <c r="A8">
        <f>'RACE DATA ENTRY'!B10</f>
        <v>0</v>
      </c>
      <c r="B8">
        <f>'RACE DATA ENTRY'!L10</f>
        <v>1</v>
      </c>
    </row>
    <row r="9" spans="1:2">
      <c r="A9">
        <f>'RACE DATA ENTRY'!B11</f>
        <v>0</v>
      </c>
      <c r="B9">
        <f>'RACE DATA ENTRY'!L11</f>
        <v>1</v>
      </c>
    </row>
    <row r="10" spans="1:2">
      <c r="A10">
        <f>'RACE DATA ENTRY'!B12</f>
        <v>0</v>
      </c>
      <c r="B10">
        <f>'RACE DATA ENTRY'!L12</f>
        <v>1</v>
      </c>
    </row>
    <row r="11" spans="1:2">
      <c r="A11">
        <f>'RACE DATA ENTRY'!B13</f>
        <v>0</v>
      </c>
      <c r="B11">
        <f>'RACE DATA ENTRY'!L13</f>
        <v>1</v>
      </c>
    </row>
    <row r="12" spans="1:2">
      <c r="A12">
        <f>'RACE DATA ENTRY'!B14</f>
        <v>0</v>
      </c>
      <c r="B12">
        <f>'RACE DATA ENTRY'!L14</f>
        <v>1</v>
      </c>
    </row>
    <row r="13" spans="1:2">
      <c r="A13">
        <f>'RACE DATA ENTRY'!B15</f>
        <v>0</v>
      </c>
      <c r="B13">
        <f>'RACE DATA ENTRY'!L15</f>
        <v>1</v>
      </c>
    </row>
    <row r="14" spans="1:2">
      <c r="A14">
        <f>'RACE DATA ENTRY'!B16</f>
        <v>0</v>
      </c>
      <c r="B14">
        <f>'RACE DATA ENTRY'!L16</f>
        <v>1</v>
      </c>
    </row>
    <row r="15" spans="1:2">
      <c r="A15">
        <f>'RACE DATA ENTRY'!B19</f>
        <v>0</v>
      </c>
      <c r="B15">
        <f>'RACE DATA ENTRY'!L19</f>
        <v>1</v>
      </c>
    </row>
    <row r="16" spans="1:2">
      <c r="A16">
        <f>'RACE DATA ENTRY'!B20</f>
        <v>0</v>
      </c>
      <c r="B16">
        <f>'RACE DATA ENTRY'!L20</f>
        <v>1</v>
      </c>
    </row>
    <row r="17" spans="1:2">
      <c r="A17">
        <f>'RACE DATA ENTRY'!B21</f>
        <v>0</v>
      </c>
      <c r="B17">
        <f>'RACE DATA ENTRY'!L21</f>
        <v>1</v>
      </c>
    </row>
    <row r="18" spans="1:2">
      <c r="A18">
        <f>'RACE DATA ENTRY'!B22</f>
        <v>0</v>
      </c>
      <c r="B18">
        <f>'RACE DATA ENTRY'!L22</f>
        <v>1</v>
      </c>
    </row>
    <row r="20" spans="1:2">
      <c r="A20" s="46" t="s">
        <v>72</v>
      </c>
    </row>
    <row r="21" spans="1:2">
      <c r="A21">
        <f>'RACE DATA ENTRY'!B26</f>
        <v>0</v>
      </c>
      <c r="B21">
        <f>'RACE DATA ENTRY'!L26</f>
        <v>1</v>
      </c>
    </row>
    <row r="22" spans="1:2">
      <c r="A22">
        <f>'RACE DATA ENTRY'!B27</f>
        <v>0</v>
      </c>
      <c r="B22">
        <f>'RACE DATA ENTRY'!L27</f>
        <v>1</v>
      </c>
    </row>
    <row r="23" spans="1:2">
      <c r="A23">
        <f>'RACE DATA ENTRY'!B28</f>
        <v>0</v>
      </c>
      <c r="B23">
        <f>'RACE DATA ENTRY'!L28</f>
        <v>1</v>
      </c>
    </row>
    <row r="24" spans="1:2">
      <c r="A24">
        <f>'RACE DATA ENTRY'!B29</f>
        <v>0</v>
      </c>
      <c r="B24">
        <f>'RACE DATA ENTRY'!L29</f>
        <v>1</v>
      </c>
    </row>
    <row r="25" spans="1:2">
      <c r="A25">
        <f>'RACE DATA ENTRY'!B30</f>
        <v>0</v>
      </c>
      <c r="B25">
        <f>'RACE DATA ENTRY'!L30</f>
        <v>1</v>
      </c>
    </row>
    <row r="26" spans="1:2">
      <c r="A26">
        <f>'RACE DATA ENTRY'!B31</f>
        <v>0</v>
      </c>
      <c r="B26">
        <f>'RACE DATA ENTRY'!L31</f>
        <v>1</v>
      </c>
    </row>
    <row r="27" spans="1:2">
      <c r="A27">
        <f>'RACE DATA ENTRY'!B32</f>
        <v>0</v>
      </c>
      <c r="B27">
        <f>'RACE DATA ENTRY'!L32</f>
        <v>1</v>
      </c>
    </row>
    <row r="28" spans="1:2">
      <c r="A28">
        <f>'RACE DATA ENTRY'!B33</f>
        <v>0</v>
      </c>
      <c r="B28">
        <f>'RACE DATA ENTRY'!L33</f>
        <v>1</v>
      </c>
    </row>
    <row r="29" spans="1:2">
      <c r="A29">
        <f>'RACE DATA ENTRY'!B34</f>
        <v>0</v>
      </c>
      <c r="B29">
        <f>'RACE DATA ENTRY'!L34</f>
        <v>1</v>
      </c>
    </row>
    <row r="30" spans="1:2">
      <c r="A30">
        <f>'RACE DATA ENTRY'!B35</f>
        <v>0</v>
      </c>
      <c r="B30">
        <f>'RACE DATA ENTRY'!L35</f>
        <v>1</v>
      </c>
    </row>
    <row r="31" spans="1:2">
      <c r="A31">
        <f>'RACE DATA ENTRY'!B38</f>
        <v>0</v>
      </c>
      <c r="B31">
        <f>'RACE DATA ENTRY'!L38</f>
        <v>1</v>
      </c>
    </row>
    <row r="32" spans="1:2">
      <c r="A32">
        <f>'RACE DATA ENTRY'!B39</f>
        <v>0</v>
      </c>
      <c r="B32">
        <f>'RACE DATA ENTRY'!L39</f>
        <v>1</v>
      </c>
    </row>
    <row r="33" spans="1:2">
      <c r="A33">
        <f>'RACE DATA ENTRY'!B40</f>
        <v>0</v>
      </c>
      <c r="B33">
        <f>'RACE DATA ENTRY'!L40</f>
        <v>1</v>
      </c>
    </row>
    <row r="35" spans="1:2">
      <c r="A35" s="46" t="s">
        <v>73</v>
      </c>
    </row>
    <row r="36" spans="1:2">
      <c r="A36">
        <f>'RACE DATA ENTRY'!B44</f>
        <v>0</v>
      </c>
      <c r="B36">
        <f>'RACE DATA ENTRY'!L44</f>
        <v>1</v>
      </c>
    </row>
    <row r="37" spans="1:2">
      <c r="A37">
        <f>'RACE DATA ENTRY'!B45</f>
        <v>0</v>
      </c>
      <c r="B37">
        <f>'RACE DATA ENTRY'!L45</f>
        <v>1</v>
      </c>
    </row>
    <row r="38" spans="1:2">
      <c r="A38">
        <f>'RACE DATA ENTRY'!B46</f>
        <v>0</v>
      </c>
      <c r="B38">
        <f>'RACE DATA ENTRY'!L46</f>
        <v>1</v>
      </c>
    </row>
    <row r="39" spans="1:2">
      <c r="A39">
        <f>'RACE DATA ENTRY'!B47</f>
        <v>0</v>
      </c>
      <c r="B39">
        <f>'RACE DATA ENTRY'!L47</f>
        <v>1</v>
      </c>
    </row>
    <row r="40" spans="1:2">
      <c r="A40">
        <f>'RACE DATA ENTRY'!B48</f>
        <v>0</v>
      </c>
      <c r="B40">
        <f>'RACE DATA ENTRY'!L48</f>
        <v>1</v>
      </c>
    </row>
    <row r="41" spans="1:2">
      <c r="A41">
        <f>'RACE DATA ENTRY'!B49</f>
        <v>0</v>
      </c>
      <c r="B41">
        <f>'RACE DATA ENTRY'!L49</f>
        <v>1</v>
      </c>
    </row>
    <row r="42" spans="1:2">
      <c r="A42">
        <f>'RACE DATA ENTRY'!B50</f>
        <v>0</v>
      </c>
      <c r="B42">
        <f>'RACE DATA ENTRY'!L50</f>
        <v>1</v>
      </c>
    </row>
    <row r="43" spans="1:2">
      <c r="A43">
        <f>'RACE DATA ENTRY'!B51</f>
        <v>0</v>
      </c>
      <c r="B43">
        <f>'RACE DATA ENTRY'!L51</f>
        <v>1</v>
      </c>
    </row>
    <row r="44" spans="1:2">
      <c r="A44">
        <f>'RACE DATA ENTRY'!B52</f>
        <v>0</v>
      </c>
      <c r="B44">
        <f>'RACE DATA ENTRY'!L52</f>
        <v>1</v>
      </c>
    </row>
    <row r="45" spans="1:2">
      <c r="A45">
        <f>'RACE DATA ENTRY'!B53</f>
        <v>0</v>
      </c>
      <c r="B45">
        <f>'RACE DATA ENTRY'!L53</f>
        <v>1</v>
      </c>
    </row>
    <row r="46" spans="1:2">
      <c r="A46">
        <f>'RACE DATA ENTRY'!B56</f>
        <v>0</v>
      </c>
      <c r="B46">
        <f>'RACE DATA ENTRY'!L56</f>
        <v>1</v>
      </c>
    </row>
    <row r="47" spans="1:2">
      <c r="A47">
        <f>'RACE DATA ENTRY'!B57</f>
        <v>0</v>
      </c>
      <c r="B47">
        <f>'RACE DATA ENTRY'!L57</f>
        <v>1</v>
      </c>
    </row>
    <row r="48" spans="1:2">
      <c r="A48">
        <f>'RACE DATA ENTRY'!B58</f>
        <v>0</v>
      </c>
      <c r="B48">
        <f>'RACE DATA ENTRY'!L58</f>
        <v>1</v>
      </c>
    </row>
    <row r="50" spans="1:2">
      <c r="A50" t="s">
        <v>74</v>
      </c>
    </row>
    <row r="51" spans="1:2">
      <c r="A51">
        <f>'RACE DATA ENTRY'!B62</f>
        <v>0</v>
      </c>
      <c r="B51">
        <f>'RACE DATA ENTRY'!L62</f>
        <v>1</v>
      </c>
    </row>
    <row r="52" spans="1:2">
      <c r="A52">
        <f>'RACE DATA ENTRY'!B63</f>
        <v>0</v>
      </c>
      <c r="B52">
        <f>'RACE DATA ENTRY'!L63</f>
        <v>1</v>
      </c>
    </row>
    <row r="53" spans="1:2">
      <c r="A53">
        <f>'RACE DATA ENTRY'!B64</f>
        <v>0</v>
      </c>
      <c r="B53">
        <f>'RACE DATA ENTRY'!L64</f>
        <v>1</v>
      </c>
    </row>
    <row r="54" spans="1:2">
      <c r="A54">
        <f>'RACE DATA ENTRY'!B65</f>
        <v>0</v>
      </c>
      <c r="B54">
        <f>'RACE DATA ENTRY'!L65</f>
        <v>1</v>
      </c>
    </row>
    <row r="55" spans="1:2">
      <c r="A55">
        <f>'RACE DATA ENTRY'!B66</f>
        <v>0</v>
      </c>
      <c r="B55">
        <f>'RACE DATA ENTRY'!L66</f>
        <v>1</v>
      </c>
    </row>
    <row r="56" spans="1:2">
      <c r="A56">
        <f>'RACE DATA ENTRY'!B67</f>
        <v>0</v>
      </c>
      <c r="B56">
        <f>'RACE DATA ENTRY'!L67</f>
        <v>1</v>
      </c>
    </row>
    <row r="57" spans="1:2">
      <c r="A57">
        <f>'RACE DATA ENTRY'!B68</f>
        <v>0</v>
      </c>
      <c r="B57">
        <f>'RACE DATA ENTRY'!L68</f>
        <v>1</v>
      </c>
    </row>
    <row r="58" spans="1:2">
      <c r="A58">
        <f>'RACE DATA ENTRY'!B69</f>
        <v>0</v>
      </c>
      <c r="B58">
        <f>'RACE DATA ENTRY'!L69</f>
        <v>1</v>
      </c>
    </row>
    <row r="59" spans="1:2">
      <c r="A59">
        <f>'RACE DATA ENTRY'!B70</f>
        <v>0</v>
      </c>
      <c r="B59">
        <f>'RACE DATA ENTRY'!L70</f>
        <v>1</v>
      </c>
    </row>
    <row r="60" spans="1:2">
      <c r="A60">
        <f>'RACE DATA ENTRY'!B71</f>
        <v>0</v>
      </c>
      <c r="B60">
        <f>'RACE DATA ENTRY'!L71</f>
        <v>1</v>
      </c>
    </row>
    <row r="61" spans="1:2">
      <c r="A61">
        <f>'RACE DATA ENTRY'!B74</f>
        <v>0</v>
      </c>
      <c r="B61">
        <f>'RACE DATA ENTRY'!L74</f>
        <v>1</v>
      </c>
    </row>
    <row r="62" spans="1:2">
      <c r="A62">
        <f>'RACE DATA ENTRY'!B75</f>
        <v>0</v>
      </c>
      <c r="B62">
        <f>'RACE DATA ENTRY'!L75</f>
        <v>1</v>
      </c>
    </row>
    <row r="63" spans="1:2">
      <c r="A63">
        <f>'RACE DATA ENTRY'!B76</f>
        <v>0</v>
      </c>
      <c r="B63">
        <f>'RACE DATA ENTRY'!L76</f>
        <v>1</v>
      </c>
    </row>
    <row r="65" spans="1:2">
      <c r="A65" t="s">
        <v>75</v>
      </c>
    </row>
    <row r="66" spans="1:2">
      <c r="A66">
        <f>'RACE DATA ENTRY'!B80</f>
        <v>0</v>
      </c>
      <c r="B66">
        <f>'RACE DATA ENTRY'!L80</f>
        <v>1</v>
      </c>
    </row>
    <row r="67" spans="1:2">
      <c r="A67">
        <f>'RACE DATA ENTRY'!B81</f>
        <v>0</v>
      </c>
      <c r="B67">
        <f>'RACE DATA ENTRY'!L81</f>
        <v>1</v>
      </c>
    </row>
    <row r="68" spans="1:2">
      <c r="A68">
        <f>'RACE DATA ENTRY'!B82</f>
        <v>0</v>
      </c>
      <c r="B68">
        <f>'RACE DATA ENTRY'!L82</f>
        <v>1</v>
      </c>
    </row>
    <row r="69" spans="1:2">
      <c r="A69">
        <f>'RACE DATA ENTRY'!B83</f>
        <v>0</v>
      </c>
      <c r="B69">
        <f>'RACE DATA ENTRY'!L83</f>
        <v>1</v>
      </c>
    </row>
    <row r="70" spans="1:2">
      <c r="A70">
        <f>'RACE DATA ENTRY'!B84</f>
        <v>0</v>
      </c>
      <c r="B70">
        <f>'RACE DATA ENTRY'!L84</f>
        <v>1</v>
      </c>
    </row>
    <row r="71" spans="1:2">
      <c r="A71">
        <f>'RACE DATA ENTRY'!B85</f>
        <v>0</v>
      </c>
      <c r="B71">
        <f>'RACE DATA ENTRY'!L85</f>
        <v>1</v>
      </c>
    </row>
    <row r="72" spans="1:2">
      <c r="A72">
        <f>'RACE DATA ENTRY'!B86</f>
        <v>0</v>
      </c>
      <c r="B72">
        <f>'RACE DATA ENTRY'!L86</f>
        <v>1</v>
      </c>
    </row>
    <row r="73" spans="1:2">
      <c r="A73">
        <f>'RACE DATA ENTRY'!B87</f>
        <v>0</v>
      </c>
      <c r="B73">
        <f>'RACE DATA ENTRY'!L87</f>
        <v>1</v>
      </c>
    </row>
    <row r="74" spans="1:2">
      <c r="A74">
        <f>'RACE DATA ENTRY'!B88</f>
        <v>0</v>
      </c>
      <c r="B74">
        <f>'RACE DATA ENTRY'!L88</f>
        <v>1</v>
      </c>
    </row>
    <row r="75" spans="1:2">
      <c r="A75">
        <f>'RACE DATA ENTRY'!B91</f>
        <v>0</v>
      </c>
      <c r="B75">
        <f>'RACE DATA ENTRY'!L91</f>
        <v>1</v>
      </c>
    </row>
    <row r="76" spans="1:2">
      <c r="A76">
        <f>'RACE DATA ENTRY'!B92</f>
        <v>0</v>
      </c>
      <c r="B76">
        <f>'RACE DATA ENTRY'!L92</f>
        <v>1</v>
      </c>
    </row>
    <row r="77" spans="1:2">
      <c r="A77">
        <f>'RACE DATA ENTRY'!B93</f>
        <v>0</v>
      </c>
      <c r="B77">
        <f>'RACE DATA ENTRY'!L93</f>
        <v>1</v>
      </c>
    </row>
    <row r="78" spans="1:2">
      <c r="A78">
        <f>'RACE DATA ENTRY'!B94</f>
        <v>0</v>
      </c>
      <c r="B78">
        <f>'RACE DATA ENTRY'!L94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58"/>
  <sheetViews>
    <sheetView tabSelected="1" workbookViewId="0">
      <selection activeCell="H5" sqref="H5"/>
    </sheetView>
  </sheetViews>
  <sheetFormatPr defaultColWidth="9" defaultRowHeight="14.4"/>
  <cols>
    <col min="1" max="1" width="19" style="48" customWidth="1"/>
    <col min="2" max="2" width="8.5546875" style="49" customWidth="1"/>
    <col min="3" max="3" width="2.44140625" style="49" customWidth="1"/>
    <col min="4" max="4" width="18" style="50" customWidth="1"/>
    <col min="5" max="5" width="17.33203125" style="50" customWidth="1"/>
    <col min="6" max="8" width="8.6640625" style="50" customWidth="1"/>
    <col min="9" max="9" width="11" style="50" customWidth="1"/>
    <col min="10" max="256" width="8.6640625" style="50" customWidth="1"/>
  </cols>
  <sheetData>
    <row r="1" spans="1:10">
      <c r="B1" s="49" t="s">
        <v>133</v>
      </c>
      <c r="D1" s="50" t="s">
        <v>132</v>
      </c>
    </row>
    <row r="2" spans="1:10" ht="15">
      <c r="A2" s="51" t="s">
        <v>8</v>
      </c>
      <c r="B2" s="52"/>
      <c r="D2" s="52">
        <v>1022</v>
      </c>
      <c r="E2" s="50" t="s">
        <v>134</v>
      </c>
      <c r="I2" s="53" t="s">
        <v>118</v>
      </c>
    </row>
    <row r="3" spans="1:10" ht="17.399999999999999">
      <c r="A3" s="51" t="s">
        <v>1</v>
      </c>
      <c r="B3" s="52"/>
      <c r="C3" s="54"/>
      <c r="D3" s="52">
        <v>1100</v>
      </c>
      <c r="E3" s="50" t="s">
        <v>99</v>
      </c>
    </row>
    <row r="4" spans="1:10" ht="17.399999999999999">
      <c r="A4" s="51" t="s">
        <v>2</v>
      </c>
      <c r="B4" s="52"/>
      <c r="C4" s="54"/>
      <c r="D4" s="52">
        <v>1147</v>
      </c>
      <c r="E4"/>
      <c r="F4" t="s">
        <v>89</v>
      </c>
      <c r="G4" t="s">
        <v>90</v>
      </c>
      <c r="H4" s="78" t="s">
        <v>135</v>
      </c>
    </row>
    <row r="5" spans="1:10" ht="17.399999999999999">
      <c r="A5" s="51" t="s">
        <v>82</v>
      </c>
      <c r="B5" s="52"/>
      <c r="C5" s="54"/>
      <c r="D5" s="52">
        <v>1208</v>
      </c>
      <c r="E5"/>
      <c r="F5"/>
      <c r="G5"/>
    </row>
    <row r="6" spans="1:10" ht="17.399999999999999">
      <c r="A6" s="51" t="s">
        <v>83</v>
      </c>
      <c r="B6" s="52"/>
      <c r="C6" s="54"/>
      <c r="D6" s="52">
        <v>1085</v>
      </c>
      <c r="E6" t="s">
        <v>91</v>
      </c>
      <c r="F6"/>
      <c r="G6">
        <v>90.5</v>
      </c>
      <c r="I6" s="55" t="s">
        <v>119</v>
      </c>
      <c r="J6" s="52">
        <v>77</v>
      </c>
    </row>
    <row r="7" spans="1:10" ht="17.399999999999999">
      <c r="A7" s="51" t="s">
        <v>85</v>
      </c>
      <c r="B7" s="52"/>
      <c r="C7" s="54"/>
      <c r="D7" s="52">
        <v>1015</v>
      </c>
      <c r="E7" t="s">
        <v>92</v>
      </c>
      <c r="F7">
        <v>93.7</v>
      </c>
      <c r="G7">
        <v>91.5</v>
      </c>
      <c r="H7" s="50">
        <v>225</v>
      </c>
      <c r="I7" s="51" t="s">
        <v>9</v>
      </c>
      <c r="J7" s="52">
        <v>71.400000000000006</v>
      </c>
    </row>
    <row r="8" spans="1:10" ht="17.399999999999999">
      <c r="A8" s="51" t="s">
        <v>123</v>
      </c>
      <c r="B8" s="52"/>
      <c r="C8" s="54"/>
      <c r="D8" s="52">
        <v>1016</v>
      </c>
      <c r="E8" t="s">
        <v>93</v>
      </c>
      <c r="F8">
        <v>92.4</v>
      </c>
      <c r="G8">
        <v>92</v>
      </c>
      <c r="H8" s="50">
        <v>222</v>
      </c>
      <c r="I8" s="51" t="s">
        <v>84</v>
      </c>
      <c r="J8" s="52">
        <v>65.5</v>
      </c>
    </row>
    <row r="9" spans="1:10" ht="17.399999999999999">
      <c r="A9" s="51" t="s">
        <v>0</v>
      </c>
      <c r="C9" s="54"/>
      <c r="D9" s="52">
        <v>903</v>
      </c>
      <c r="E9" t="s">
        <v>94</v>
      </c>
      <c r="F9"/>
      <c r="G9">
        <v>93</v>
      </c>
    </row>
    <row r="10" spans="1:10" ht="17.399999999999999">
      <c r="A10" s="51" t="s">
        <v>10</v>
      </c>
      <c r="B10" s="52"/>
      <c r="C10" s="54"/>
      <c r="D10" s="52">
        <v>1102</v>
      </c>
      <c r="E10" t="s">
        <v>95</v>
      </c>
      <c r="F10">
        <v>95.2</v>
      </c>
      <c r="G10">
        <v>94.5</v>
      </c>
    </row>
    <row r="11" spans="1:10" ht="17.399999999999999">
      <c r="A11" s="51" t="s">
        <v>88</v>
      </c>
      <c r="B11" s="52"/>
      <c r="C11" s="54"/>
      <c r="D11" s="52">
        <v>1143</v>
      </c>
      <c r="E11" t="s">
        <v>96</v>
      </c>
      <c r="F11"/>
      <c r="G11">
        <v>98</v>
      </c>
    </row>
    <row r="12" spans="1:10" ht="17.399999999999999">
      <c r="A12" s="51" t="s">
        <v>9</v>
      </c>
      <c r="B12" s="52">
        <v>71.400000000000006</v>
      </c>
      <c r="C12" s="54"/>
      <c r="D12" s="52"/>
      <c r="E12" t="s">
        <v>97</v>
      </c>
      <c r="F12">
        <v>97.3</v>
      </c>
      <c r="G12">
        <v>100</v>
      </c>
      <c r="H12" s="50">
        <v>276</v>
      </c>
    </row>
    <row r="13" spans="1:10" ht="17.399999999999999">
      <c r="A13" s="51" t="s">
        <v>84</v>
      </c>
      <c r="B13" s="52">
        <v>65.5</v>
      </c>
      <c r="C13" s="54"/>
      <c r="D13" s="52"/>
      <c r="E13" t="s">
        <v>98</v>
      </c>
      <c r="F13"/>
      <c r="G13">
        <v>101.5</v>
      </c>
    </row>
    <row r="14" spans="1:10" ht="17.399999999999999">
      <c r="A14" s="55" t="s">
        <v>120</v>
      </c>
      <c r="B14" s="52">
        <v>77</v>
      </c>
      <c r="C14" s="54"/>
      <c r="D14" s="52"/>
    </row>
    <row r="15" spans="1:10" ht="17.399999999999999">
      <c r="A15" s="51" t="s">
        <v>4</v>
      </c>
      <c r="B15" s="52">
        <v>96.3</v>
      </c>
      <c r="C15" s="54"/>
      <c r="D15" s="52"/>
    </row>
    <row r="16" spans="1:10" ht="17.399999999999999">
      <c r="A16" s="51" t="s">
        <v>3</v>
      </c>
      <c r="B16" s="52"/>
      <c r="C16" s="54"/>
      <c r="D16" s="52">
        <v>912</v>
      </c>
    </row>
    <row r="17" spans="1:6" ht="17.399999999999999">
      <c r="A17" s="51" t="s">
        <v>112</v>
      </c>
      <c r="B17" s="52">
        <v>98</v>
      </c>
      <c r="C17" s="54"/>
      <c r="D17" s="52">
        <v>1038</v>
      </c>
    </row>
    <row r="18" spans="1:6" ht="17.399999999999999">
      <c r="A18" s="51" t="s">
        <v>100</v>
      </c>
      <c r="B18" s="52">
        <v>100</v>
      </c>
      <c r="C18" s="54"/>
      <c r="D18" s="52"/>
    </row>
    <row r="19" spans="1:6" ht="17.399999999999999">
      <c r="A19" s="51" t="s">
        <v>92</v>
      </c>
      <c r="B19" s="52">
        <v>91.5</v>
      </c>
      <c r="C19" s="54"/>
      <c r="D19" s="52"/>
    </row>
    <row r="20" spans="1:6" ht="17.399999999999999">
      <c r="A20" s="51" t="s">
        <v>110</v>
      </c>
      <c r="B20" s="52">
        <v>93</v>
      </c>
      <c r="C20" s="54"/>
      <c r="D20" s="52"/>
    </row>
    <row r="21" spans="1:6" ht="17.399999999999999">
      <c r="A21" s="51" t="s">
        <v>111</v>
      </c>
      <c r="B21" s="52">
        <v>90.5</v>
      </c>
      <c r="C21" s="54"/>
      <c r="D21" s="52"/>
    </row>
    <row r="22" spans="1:6" ht="17.399999999999999">
      <c r="A22" s="51" t="s">
        <v>109</v>
      </c>
      <c r="B22" s="52">
        <v>92</v>
      </c>
      <c r="C22" s="54"/>
      <c r="D22" s="52"/>
    </row>
    <row r="23" spans="1:6" ht="17.399999999999999">
      <c r="A23" s="51" t="s">
        <v>98</v>
      </c>
      <c r="B23" s="52">
        <v>101.5</v>
      </c>
      <c r="C23" s="54"/>
      <c r="D23" s="52"/>
    </row>
    <row r="24" spans="1:6" ht="17.399999999999999">
      <c r="A24" s="51" t="s">
        <v>5</v>
      </c>
      <c r="B24" s="52"/>
      <c r="C24" s="54"/>
      <c r="D24" s="52">
        <v>1642</v>
      </c>
    </row>
    <row r="25" spans="1:6" ht="17.399999999999999">
      <c r="A25" s="51" t="s">
        <v>7</v>
      </c>
      <c r="B25" s="52">
        <v>94.5</v>
      </c>
      <c r="C25" s="54"/>
      <c r="D25" s="52"/>
    </row>
    <row r="26" spans="1:6" ht="17.399999999999999">
      <c r="A26" s="51">
        <v>470</v>
      </c>
      <c r="B26" s="52">
        <v>86.6</v>
      </c>
      <c r="C26" s="54"/>
      <c r="D26" s="52">
        <v>973</v>
      </c>
    </row>
    <row r="27" spans="1:6" ht="17.399999999999999">
      <c r="A27" s="51" t="s">
        <v>10</v>
      </c>
      <c r="B27" s="52"/>
      <c r="C27" s="54"/>
      <c r="D27" s="52">
        <v>1102</v>
      </c>
    </row>
    <row r="28" spans="1:6" ht="17.399999999999999">
      <c r="A28" s="51" t="s">
        <v>6</v>
      </c>
      <c r="B28" s="52">
        <v>99</v>
      </c>
      <c r="C28" s="54"/>
      <c r="D28" s="52"/>
    </row>
    <row r="29" spans="1:6" ht="17.399999999999999">
      <c r="A29" s="51" t="s">
        <v>69</v>
      </c>
      <c r="B29" s="52">
        <v>97.6</v>
      </c>
      <c r="C29" s="54"/>
      <c r="D29" s="52"/>
    </row>
    <row r="30" spans="1:6" ht="17.399999999999999">
      <c r="A30" s="51" t="s">
        <v>86</v>
      </c>
      <c r="B30" s="52">
        <v>97.4</v>
      </c>
      <c r="C30" s="54" t="s">
        <v>76</v>
      </c>
      <c r="D30" s="52"/>
    </row>
    <row r="31" spans="1:6" ht="17.399999999999999">
      <c r="A31" s="51" t="s">
        <v>47</v>
      </c>
      <c r="B31" s="52">
        <v>101.2</v>
      </c>
      <c r="C31" s="54"/>
      <c r="D31" s="54"/>
      <c r="E31" s="56"/>
      <c r="F31" s="56"/>
    </row>
    <row r="32" spans="1:6" ht="17.399999999999999">
      <c r="A32" s="51" t="s">
        <v>46</v>
      </c>
      <c r="B32" s="52">
        <v>92.8</v>
      </c>
      <c r="C32" s="54" t="s">
        <v>76</v>
      </c>
      <c r="D32" s="54"/>
    </row>
    <row r="33" spans="1:4" ht="15">
      <c r="A33" s="51" t="s">
        <v>45</v>
      </c>
      <c r="B33" s="52">
        <v>92.8</v>
      </c>
      <c r="C33" s="50" t="s">
        <v>76</v>
      </c>
    </row>
    <row r="34" spans="1:4" ht="15">
      <c r="A34" s="51" t="s">
        <v>48</v>
      </c>
      <c r="B34" s="52">
        <v>90.1</v>
      </c>
      <c r="C34" s="50"/>
    </row>
    <row r="35" spans="1:4" ht="15">
      <c r="A35" s="51" t="s">
        <v>49</v>
      </c>
      <c r="B35" s="52">
        <v>86</v>
      </c>
      <c r="D35" s="49"/>
    </row>
    <row r="36" spans="1:4" ht="15">
      <c r="A36" s="51" t="s">
        <v>50</v>
      </c>
      <c r="B36" s="52">
        <v>80.2</v>
      </c>
      <c r="D36" s="49"/>
    </row>
    <row r="37" spans="1:4" ht="15">
      <c r="A37" s="51" t="s">
        <v>51</v>
      </c>
      <c r="B37" s="52">
        <v>98.3</v>
      </c>
      <c r="C37" s="49" t="s">
        <v>76</v>
      </c>
      <c r="D37" s="49"/>
    </row>
    <row r="38" spans="1:4" ht="15">
      <c r="A38" s="51" t="s">
        <v>52</v>
      </c>
      <c r="B38" s="52">
        <v>105.4</v>
      </c>
      <c r="D38" s="49"/>
    </row>
    <row r="39" spans="1:4" ht="15">
      <c r="A39" s="51" t="s">
        <v>53</v>
      </c>
      <c r="B39" s="52">
        <v>86</v>
      </c>
      <c r="D39" s="49"/>
    </row>
    <row r="40" spans="1:4" ht="15">
      <c r="A40" s="51" t="s">
        <v>54</v>
      </c>
      <c r="B40" s="52">
        <v>77</v>
      </c>
      <c r="D40" s="49"/>
    </row>
    <row r="41" spans="1:4" ht="15">
      <c r="A41" s="51" t="s">
        <v>55</v>
      </c>
      <c r="B41" s="52">
        <v>74</v>
      </c>
      <c r="C41" s="49" t="s">
        <v>76</v>
      </c>
      <c r="D41" s="49"/>
    </row>
    <row r="42" spans="1:4" ht="15">
      <c r="A42" s="51" t="s">
        <v>56</v>
      </c>
      <c r="B42" s="52">
        <v>99.4</v>
      </c>
      <c r="C42" s="49" t="s">
        <v>76</v>
      </c>
      <c r="D42" s="49"/>
    </row>
    <row r="43" spans="1:4" ht="15">
      <c r="A43" s="51" t="s">
        <v>57</v>
      </c>
      <c r="B43" s="52">
        <v>91.9</v>
      </c>
      <c r="C43" s="49" t="s">
        <v>76</v>
      </c>
      <c r="D43" s="49"/>
    </row>
    <row r="44" spans="1:4" ht="15">
      <c r="A44" s="51" t="s">
        <v>58</v>
      </c>
      <c r="B44" s="52">
        <v>91.7</v>
      </c>
      <c r="D44" s="49"/>
    </row>
    <row r="45" spans="1:4" ht="15">
      <c r="A45" s="51" t="s">
        <v>59</v>
      </c>
      <c r="B45" s="52">
        <v>88</v>
      </c>
      <c r="C45" s="49" t="s">
        <v>76</v>
      </c>
      <c r="D45" s="49"/>
    </row>
    <row r="46" spans="1:4" ht="15">
      <c r="A46" s="51" t="s">
        <v>60</v>
      </c>
      <c r="B46" s="52">
        <v>98.6</v>
      </c>
      <c r="C46" s="49" t="s">
        <v>76</v>
      </c>
      <c r="D46" s="49"/>
    </row>
    <row r="47" spans="1:4" ht="15">
      <c r="A47" s="51" t="s">
        <v>61</v>
      </c>
      <c r="B47" s="52">
        <v>96</v>
      </c>
      <c r="C47" s="49" t="s">
        <v>76</v>
      </c>
      <c r="D47" s="49"/>
    </row>
    <row r="48" spans="1:4" ht="15">
      <c r="A48" s="51" t="s">
        <v>62</v>
      </c>
      <c r="B48" s="52">
        <v>100</v>
      </c>
      <c r="C48" s="49" t="s">
        <v>76</v>
      </c>
      <c r="D48" s="49"/>
    </row>
    <row r="49" spans="1:4" ht="15">
      <c r="A49" s="51" t="s">
        <v>63</v>
      </c>
      <c r="B49" s="52">
        <v>113.1</v>
      </c>
      <c r="C49" s="49" t="s">
        <v>76</v>
      </c>
      <c r="D49" s="49"/>
    </row>
    <row r="50" spans="1:4" ht="15">
      <c r="A50" s="51" t="s">
        <v>64</v>
      </c>
      <c r="B50" s="52">
        <v>118.4</v>
      </c>
      <c r="D50" s="49"/>
    </row>
    <row r="51" spans="1:4" ht="17.399999999999999">
      <c r="A51" s="51" t="s">
        <v>65</v>
      </c>
      <c r="B51" s="52">
        <v>79</v>
      </c>
      <c r="C51" s="54"/>
      <c r="D51" s="54"/>
    </row>
    <row r="52" spans="1:4" ht="15">
      <c r="A52" s="51" t="s">
        <v>87</v>
      </c>
      <c r="B52" s="52">
        <v>96.7</v>
      </c>
      <c r="C52" s="49" t="s">
        <v>76</v>
      </c>
      <c r="D52" s="49"/>
    </row>
    <row r="53" spans="1:4" ht="15">
      <c r="A53" s="51" t="s">
        <v>66</v>
      </c>
      <c r="B53" s="52">
        <v>97.1</v>
      </c>
      <c r="D53" s="49"/>
    </row>
    <row r="54" spans="1:4" ht="15">
      <c r="A54" s="51" t="s">
        <v>67</v>
      </c>
      <c r="B54" s="52">
        <v>89.7</v>
      </c>
      <c r="D54" s="49"/>
    </row>
    <row r="55" spans="1:4" ht="15">
      <c r="A55" s="51" t="s">
        <v>68</v>
      </c>
      <c r="B55" s="52">
        <v>88</v>
      </c>
      <c r="D55" s="49"/>
    </row>
    <row r="56" spans="1:4" ht="15">
      <c r="A56" s="51" t="s">
        <v>39</v>
      </c>
      <c r="B56" s="52">
        <v>200</v>
      </c>
      <c r="D56" s="49"/>
    </row>
    <row r="57" spans="1:4" ht="15">
      <c r="A57" s="51" t="s">
        <v>40</v>
      </c>
      <c r="B57" s="52">
        <v>200</v>
      </c>
      <c r="D57" s="49"/>
    </row>
    <row r="58" spans="1:4" ht="15">
      <c r="A58" s="51" t="s">
        <v>41</v>
      </c>
      <c r="B58" s="52">
        <v>200</v>
      </c>
      <c r="D58" s="49"/>
    </row>
  </sheetData>
  <pageMargins left="0.75" right="0.75" top="1" bottom="1" header="0.5" footer="0.5"/>
  <pageSetup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28"/>
  <sheetViews>
    <sheetView workbookViewId="0">
      <selection activeCell="A2" sqref="A2"/>
    </sheetView>
  </sheetViews>
  <sheetFormatPr defaultColWidth="10" defaultRowHeight="14.4"/>
  <sheetData>
    <row r="2" spans="1:1">
      <c r="A2" t="s">
        <v>30</v>
      </c>
    </row>
    <row r="3" spans="1:1">
      <c r="A3" t="s">
        <v>32</v>
      </c>
    </row>
    <row r="4" spans="1:1">
      <c r="A4" t="s">
        <v>27</v>
      </c>
    </row>
    <row r="5" spans="1:1">
      <c r="A5" t="s">
        <v>20</v>
      </c>
    </row>
    <row r="6" spans="1:1">
      <c r="A6" t="s">
        <v>29</v>
      </c>
    </row>
    <row r="7" spans="1:1">
      <c r="A7" t="s">
        <v>18</v>
      </c>
    </row>
    <row r="8" spans="1:1">
      <c r="A8" t="s">
        <v>102</v>
      </c>
    </row>
    <row r="9" spans="1:1">
      <c r="A9" t="s">
        <v>33</v>
      </c>
    </row>
    <row r="10" spans="1:1">
      <c r="A10" t="s">
        <v>34</v>
      </c>
    </row>
    <row r="11" spans="1:1">
      <c r="A11" t="s">
        <v>103</v>
      </c>
    </row>
    <row r="12" spans="1:1">
      <c r="A12" t="s">
        <v>130</v>
      </c>
    </row>
    <row r="13" spans="1:1">
      <c r="A13" t="s">
        <v>36</v>
      </c>
    </row>
    <row r="14" spans="1:1">
      <c r="A14" t="s">
        <v>26</v>
      </c>
    </row>
    <row r="15" spans="1:1">
      <c r="A15" t="s">
        <v>19</v>
      </c>
    </row>
    <row r="16" spans="1:1">
      <c r="A16" t="s">
        <v>28</v>
      </c>
    </row>
    <row r="17" spans="1:1">
      <c r="A17" t="s">
        <v>35</v>
      </c>
    </row>
    <row r="18" spans="1:1">
      <c r="A18" t="s">
        <v>25</v>
      </c>
    </row>
    <row r="19" spans="1:1">
      <c r="A19" t="s">
        <v>125</v>
      </c>
    </row>
    <row r="20" spans="1:1">
      <c r="A20" t="s">
        <v>124</v>
      </c>
    </row>
    <row r="21" spans="1:1">
      <c r="A21" t="s">
        <v>104</v>
      </c>
    </row>
    <row r="22" spans="1:1">
      <c r="A22" t="s">
        <v>31</v>
      </c>
    </row>
    <row r="23" spans="1:1">
      <c r="A23" t="s">
        <v>128</v>
      </c>
    </row>
    <row r="24" spans="1:1">
      <c r="A24" t="s">
        <v>131</v>
      </c>
    </row>
    <row r="25" spans="1:1">
      <c r="A25" t="s">
        <v>129</v>
      </c>
    </row>
    <row r="26" spans="1:1">
      <c r="A26" t="s">
        <v>37</v>
      </c>
    </row>
    <row r="27" spans="1:1">
      <c r="A27" t="s">
        <v>37</v>
      </c>
    </row>
    <row r="28" spans="1:1">
      <c r="A28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RACE DATA ENTRY</vt:lpstr>
      <vt:lpstr>SimplResults</vt:lpstr>
      <vt:lpstr>SSimplResults</vt:lpstr>
      <vt:lpstr>Hcaps</vt:lpstr>
      <vt:lpstr>Skippers</vt:lpstr>
      <vt:lpstr>'RACE DATA ENTRY'!Print_Area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BKelly;charles@bikewinnipeg.ca</dc:creator>
  <cp:lastModifiedBy>C Feaver</cp:lastModifiedBy>
  <dcterms:created xsi:type="dcterms:W3CDTF">2011-07-17T07:08:00Z</dcterms:created>
  <dcterms:modified xsi:type="dcterms:W3CDTF">2021-02-27T04:27:04Z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2057-10.2.0.5934</vt:lpwstr>
  </property>
</Properties>
</file>